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eace\Dropbox\+Just for me\RosEXEC\Membership\"/>
    </mc:Choice>
  </mc:AlternateContent>
  <bookViews>
    <workbookView xWindow="0" yWindow="0" windowWidth="19200" windowHeight="7068"/>
  </bookViews>
  <sheets>
    <sheet name="Current = 2016" sheetId="4" r:id="rId1"/>
    <sheet name="2015" sheetId="1" r:id="rId2"/>
    <sheet name="2014" sheetId="3" r:id="rId3"/>
    <sheet name="2013" sheetId="2" r:id="rId4"/>
  </sheets>
  <calcPr calcId="152511" concurrentCalc="0"/>
</workbook>
</file>

<file path=xl/calcChain.xml><?xml version="1.0" encoding="utf-8"?>
<calcChain xmlns="http://schemas.openxmlformats.org/spreadsheetml/2006/main">
  <c r="G29" i="4" l="1"/>
  <c r="G28" i="4"/>
  <c r="G27" i="4"/>
  <c r="E29" i="4"/>
  <c r="E28" i="4"/>
  <c r="E27" i="4"/>
  <c r="H26" i="4"/>
  <c r="I26" i="4"/>
  <c r="J26" i="4"/>
  <c r="G29" i="3"/>
  <c r="E29" i="3"/>
  <c r="G28" i="3"/>
  <c r="E28" i="3"/>
  <c r="G27" i="3"/>
  <c r="E27" i="3"/>
  <c r="J26" i="3"/>
  <c r="I26" i="3"/>
  <c r="H26" i="3"/>
  <c r="J26" i="1"/>
  <c r="I26" i="1"/>
  <c r="H26" i="1"/>
  <c r="G29" i="1"/>
  <c r="G28" i="1"/>
  <c r="G27" i="1"/>
  <c r="E29" i="1"/>
  <c r="E27" i="1"/>
  <c r="E28" i="1"/>
  <c r="I26" i="2"/>
  <c r="J26" i="2"/>
  <c r="H26" i="2"/>
  <c r="E27" i="2"/>
  <c r="G29" i="2"/>
  <c r="E29" i="2"/>
  <c r="G28" i="2"/>
  <c r="E28" i="2"/>
  <c r="G27" i="2"/>
</calcChain>
</file>

<file path=xl/sharedStrings.xml><?xml version="1.0" encoding="utf-8"?>
<sst xmlns="http://schemas.openxmlformats.org/spreadsheetml/2006/main" count="520" uniqueCount="159">
  <si>
    <t>LAST NAME</t>
  </si>
  <si>
    <t>FIRST NAME</t>
  </si>
  <si>
    <t>INST</t>
  </si>
  <si>
    <t>REGION</t>
  </si>
  <si>
    <t>Byrne</t>
  </si>
  <si>
    <t>David</t>
  </si>
  <si>
    <t>Univ</t>
  </si>
  <si>
    <t>S</t>
  </si>
  <si>
    <t>Chao</t>
  </si>
  <si>
    <t>Thomas</t>
  </si>
  <si>
    <t>Govt</t>
  </si>
  <si>
    <t>E</t>
  </si>
  <si>
    <t>Curtis</t>
  </si>
  <si>
    <t>Bob</t>
  </si>
  <si>
    <t>Ind</t>
  </si>
  <si>
    <t>W</t>
  </si>
  <si>
    <t>Jung</t>
  </si>
  <si>
    <t>Sook</t>
  </si>
  <si>
    <t>Peace</t>
  </si>
  <si>
    <t>Cameron</t>
  </si>
  <si>
    <t>Dardick</t>
  </si>
  <si>
    <t>Chris</t>
  </si>
  <si>
    <t>Swanson</t>
  </si>
  <si>
    <t>JD</t>
  </si>
  <si>
    <t>Volk</t>
  </si>
  <si>
    <t>Gayle</t>
  </si>
  <si>
    <t>Layne</t>
  </si>
  <si>
    <t>Desmond</t>
  </si>
  <si>
    <t>Stan</t>
  </si>
  <si>
    <t>Wisniewski</t>
  </si>
  <si>
    <t>Michael</t>
  </si>
  <si>
    <t>Ward</t>
  </si>
  <si>
    <t>Judson</t>
  </si>
  <si>
    <t>Fernandez</t>
  </si>
  <si>
    <t>Gina</t>
  </si>
  <si>
    <t>Gasic</t>
  </si>
  <si>
    <t>Ksenija</t>
  </si>
  <si>
    <t>Gross</t>
  </si>
  <si>
    <t>Briana</t>
  </si>
  <si>
    <t>Lane</t>
  </si>
  <si>
    <t>Duke</t>
  </si>
  <si>
    <t>Reighard</t>
  </si>
  <si>
    <t>Gregory</t>
  </si>
  <si>
    <t>Costa</t>
  </si>
  <si>
    <t>Fabrizio</t>
  </si>
  <si>
    <t>Considine</t>
  </si>
  <si>
    <t>Sargent</t>
  </si>
  <si>
    <t>Dan</t>
  </si>
  <si>
    <t>Felicidad</t>
  </si>
  <si>
    <t>ex officio</t>
  </si>
  <si>
    <t>Main</t>
  </si>
  <si>
    <t>Dorrie</t>
  </si>
  <si>
    <t>dbyrne@tamu.edu</t>
  </si>
  <si>
    <t>rcurtis@almondboard.com</t>
  </si>
  <si>
    <t>sookjc@gmail.com</t>
  </si>
  <si>
    <t>cpeace@wsu.edu</t>
  </si>
  <si>
    <t>jd.swanson@salve.edu</t>
  </si>
  <si>
    <t>hokan017@umn.edu</t>
  </si>
  <si>
    <t>dan.sargent@iasma.it</t>
  </si>
  <si>
    <t>blgross@d.umn.edu</t>
  </si>
  <si>
    <t>kgasic@clemson.edu</t>
  </si>
  <si>
    <t>grghrd@clemson.edu</t>
  </si>
  <si>
    <t>c.thomas.chao@ars.usda.gov</t>
  </si>
  <si>
    <t>chris.dardick@ars.usda.gov</t>
  </si>
  <si>
    <t>gayle.volk@ars.usda.gov</t>
  </si>
  <si>
    <t>gina_fernandez@ncsu.edu</t>
  </si>
  <si>
    <t>michael.wisniewski@ars.usda.gov</t>
  </si>
  <si>
    <t>judson.ward@driscolls.com</t>
  </si>
  <si>
    <t>desmond.layne@wsu.edu</t>
  </si>
  <si>
    <t>felicidad.fernandez@emr.ac.uk</t>
  </si>
  <si>
    <t>duke3@lanepacking.com</t>
  </si>
  <si>
    <t>fabrizio.costa@fmach.it</t>
  </si>
  <si>
    <t>michael.considine@uwa.edu.au</t>
  </si>
  <si>
    <t>dorrie@wsu.edu</t>
  </si>
  <si>
    <t>GDR</t>
  </si>
  <si>
    <t>Past Chair</t>
  </si>
  <si>
    <t>Chair</t>
  </si>
  <si>
    <t>Vice-Chair</t>
  </si>
  <si>
    <t>Secretary</t>
  </si>
  <si>
    <t>EMAIL</t>
  </si>
  <si>
    <t>TERM STARTS (JAN)</t>
  </si>
  <si>
    <t>TERM ENDS (JAN)</t>
  </si>
  <si>
    <t>Univ =</t>
  </si>
  <si>
    <t>Govt =</t>
  </si>
  <si>
    <t>Ind =</t>
  </si>
  <si>
    <t>S =</t>
  </si>
  <si>
    <t>E =</t>
  </si>
  <si>
    <t>W =</t>
  </si>
  <si>
    <t>Evans</t>
  </si>
  <si>
    <t>Kate</t>
  </si>
  <si>
    <t>Olmstead</t>
  </si>
  <si>
    <t>Mercy</t>
  </si>
  <si>
    <t>Slovin</t>
  </si>
  <si>
    <t>Janet</t>
  </si>
  <si>
    <t>Vice Chair</t>
  </si>
  <si>
    <t>Whitaker</t>
  </si>
  <si>
    <t>Vance</t>
  </si>
  <si>
    <t>Norelli</t>
  </si>
  <si>
    <t>Jay</t>
  </si>
  <si>
    <t>Buck</t>
  </si>
  <si>
    <t>Emily</t>
  </si>
  <si>
    <t>Meisel</t>
  </si>
  <si>
    <t>Lee</t>
  </si>
  <si>
    <t>Intl: Aus/NZ</t>
  </si>
  <si>
    <t>Intl: S Am</t>
  </si>
  <si>
    <t>Intl: Eur</t>
  </si>
  <si>
    <t>RosEXEC Membership 2013 - past</t>
  </si>
  <si>
    <t>2013 OFFICE</t>
  </si>
  <si>
    <t>CROP GROUP FOCUS</t>
  </si>
  <si>
    <t>ROSOID</t>
  </si>
  <si>
    <t>POME</t>
  </si>
  <si>
    <t>STONE</t>
  </si>
  <si>
    <t>Hokanson</t>
  </si>
  <si>
    <t>Rosoid</t>
  </si>
  <si>
    <t>Pome</t>
  </si>
  <si>
    <t>Stone</t>
  </si>
  <si>
    <t>2015 OFFICE</t>
  </si>
  <si>
    <t>Bell</t>
  </si>
  <si>
    <t>Richard</t>
  </si>
  <si>
    <t>Bushakra</t>
  </si>
  <si>
    <t>Jill</t>
  </si>
  <si>
    <t>Chen</t>
  </si>
  <si>
    <t>Chunxian</t>
  </si>
  <si>
    <t>Iezzoni</t>
  </si>
  <si>
    <t>Amy</t>
  </si>
  <si>
    <t>Xu</t>
  </si>
  <si>
    <t>Kenong</t>
  </si>
  <si>
    <t>Dossett</t>
  </si>
  <si>
    <t>Intl: Canada</t>
  </si>
  <si>
    <t>Velasco</t>
  </si>
  <si>
    <t>Riccardo</t>
  </si>
  <si>
    <t>riccardo.velasco@fmach.it</t>
  </si>
  <si>
    <t>ARS</t>
  </si>
  <si>
    <t>iezzoni@msu.edu</t>
  </si>
  <si>
    <t>kx27@cornell.edu</t>
  </si>
  <si>
    <t>RosEXEC Membership 2014 - past</t>
  </si>
  <si>
    <t>richard.bell@ars.usda.gov</t>
  </si>
  <si>
    <t>jill.bushakra@ars.usda.gov</t>
  </si>
  <si>
    <t>chunxian.chen@ars.usda.gov</t>
  </si>
  <si>
    <t>michael.dossett@agr.gc.ca</t>
  </si>
  <si>
    <t>2014 OFFICE</t>
  </si>
  <si>
    <t>RosEXEC Membership 2015 - past</t>
  </si>
  <si>
    <t>RosEXEC Membership 2016</t>
  </si>
  <si>
    <t>2016 OFFICE</t>
  </si>
  <si>
    <t>Knapp</t>
  </si>
  <si>
    <t>Steve</t>
  </si>
  <si>
    <t>McFerson</t>
  </si>
  <si>
    <t>Jim</t>
  </si>
  <si>
    <t>Univ/Ind</t>
  </si>
  <si>
    <t>jim.mcferson@wsu.edu</t>
  </si>
  <si>
    <t>mercy1@ufl.edu</t>
  </si>
  <si>
    <t>vwhitaker@ufl.edu</t>
  </si>
  <si>
    <t>sjknapp@ucdavis.edu</t>
  </si>
  <si>
    <t>van de Weg</t>
  </si>
  <si>
    <t>Eric</t>
  </si>
  <si>
    <t>eric.vandeweg@wur.nl</t>
  </si>
  <si>
    <t>Chagne</t>
  </si>
  <si>
    <t>david.chagne@plantandfood.co.nz</t>
  </si>
  <si>
    <t>Intl: NZ/Aus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</si>
</sst>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0" tint="-4.9989318521683403E-2"/>
      <name val="Cambria"/>
      <family val="1"/>
      <scheme val="major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Cambria"/>
      <family val="1"/>
      <scheme val="major"/>
    </font>
    <font>
      <b/>
      <sz val="11"/>
      <color rgb="FF0000FF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theme="0" tint="-4.9989318521683403E-2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68B3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/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/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2" fillId="0" borderId="0" xfId="0" applyFont="1" applyAlignment="1">
      <alignment horizontal="right"/>
    </xf>
    <xf numFmtId="0" fontId="5" fillId="7" borderId="1" xfId="0" applyFont="1" applyFill="1" applyBorder="1" applyAlignment="1">
      <alignment vertical="center"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center" wrapText="1"/>
    </xf>
    <xf numFmtId="0" fontId="6" fillId="8" borderId="1" xfId="0" applyFont="1" applyFill="1" applyBorder="1"/>
    <xf numFmtId="0" fontId="7" fillId="8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6" fillId="4" borderId="1" xfId="0" applyFont="1" applyFill="1" applyBorder="1"/>
    <xf numFmtId="0" fontId="8" fillId="6" borderId="1" xfId="0" applyFont="1" applyFill="1" applyBorder="1" applyAlignment="1">
      <alignment vertical="center" wrapText="1"/>
    </xf>
    <xf numFmtId="0" fontId="8" fillId="4" borderId="1" xfId="0" applyFont="1" applyFill="1" applyBorder="1"/>
    <xf numFmtId="0" fontId="10" fillId="0" borderId="0" xfId="0" applyFont="1" applyBorder="1" applyAlignment="1">
      <alignment vertical="center"/>
    </xf>
    <xf numFmtId="164" fontId="6" fillId="3" borderId="1" xfId="0" applyNumberFormat="1" applyFont="1" applyFill="1" applyBorder="1" applyAlignment="1">
      <alignment horizontal="left" vertical="center" wrapText="1"/>
    </xf>
    <xf numFmtId="164" fontId="5" fillId="5" borderId="1" xfId="0" applyNumberFormat="1" applyFont="1" applyFill="1" applyBorder="1" applyAlignment="1">
      <alignment horizontal="left" vertical="center" wrapText="1"/>
    </xf>
    <xf numFmtId="164" fontId="6" fillId="5" borderId="1" xfId="0" applyNumberFormat="1" applyFont="1" applyFill="1" applyBorder="1" applyAlignment="1">
      <alignment horizontal="left" vertical="center" wrapText="1"/>
    </xf>
    <xf numFmtId="164" fontId="6" fillId="8" borderId="1" xfId="0" applyNumberFormat="1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left"/>
    </xf>
    <xf numFmtId="164" fontId="6" fillId="4" borderId="1" xfId="0" applyNumberFormat="1" applyFont="1" applyFill="1" applyBorder="1" applyAlignment="1">
      <alignment horizontal="left"/>
    </xf>
    <xf numFmtId="0" fontId="6" fillId="0" borderId="0" xfId="0" applyFont="1"/>
    <xf numFmtId="16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4" fillId="0" borderId="1" xfId="0" applyFont="1" applyFill="1" applyBorder="1" applyAlignment="1">
      <alignment horizontal="center"/>
    </xf>
    <xf numFmtId="0" fontId="12" fillId="0" borderId="0" xfId="0" applyFont="1"/>
    <xf numFmtId="0" fontId="8" fillId="3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8" fillId="2" borderId="1" xfId="0" applyFont="1" applyFill="1" applyBorder="1"/>
    <xf numFmtId="0" fontId="7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13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7" borderId="5" xfId="0" applyFont="1" applyFill="1" applyBorder="1" applyAlignment="1">
      <alignment horizontal="left" vertical="center" wrapText="1"/>
    </xf>
    <xf numFmtId="0" fontId="5" fillId="7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/>
    <xf numFmtId="0" fontId="7" fillId="0" borderId="1" xfId="0" applyFont="1" applyFill="1" applyBorder="1" applyAlignment="1">
      <alignment horizontal="right"/>
    </xf>
    <xf numFmtId="0" fontId="6" fillId="4" borderId="0" xfId="0" applyFont="1" applyFill="1"/>
    <xf numFmtId="0" fontId="6" fillId="9" borderId="2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8" fillId="9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vertical="center" wrapText="1"/>
    </xf>
    <xf numFmtId="0" fontId="6" fillId="9" borderId="1" xfId="0" applyFont="1" applyFill="1" applyBorder="1"/>
    <xf numFmtId="0" fontId="1" fillId="0" borderId="0" xfId="0" applyFont="1" applyFill="1" applyBorder="1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0" fontId="14" fillId="0" borderId="0" xfId="0" applyFont="1" applyFill="1"/>
    <xf numFmtId="0" fontId="6" fillId="0" borderId="0" xfId="0" applyFont="1" applyFill="1"/>
    <xf numFmtId="2" fontId="6" fillId="8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8B3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zoomScale="90" zoomScaleNormal="90" workbookViewId="0"/>
  </sheetViews>
  <sheetFormatPr defaultRowHeight="14.4" x14ac:dyDescent="0.3"/>
  <cols>
    <col min="1" max="1" width="11" customWidth="1"/>
    <col min="4" max="4" width="19.5546875" customWidth="1"/>
    <col min="5" max="5" width="15.33203125" customWidth="1"/>
    <col min="7" max="7" width="12.6640625" customWidth="1"/>
    <col min="8" max="10" width="9.109375" customWidth="1"/>
    <col min="11" max="11" width="36.6640625" customWidth="1"/>
    <col min="12" max="13" width="2" style="73" customWidth="1"/>
  </cols>
  <sheetData>
    <row r="1" spans="1:20" s="1" customFormat="1" x14ac:dyDescent="0.3">
      <c r="A1" s="3" t="s">
        <v>142</v>
      </c>
      <c r="C1" s="4"/>
      <c r="D1" s="4"/>
      <c r="E1" s="14"/>
      <c r="F1" s="2"/>
      <c r="G1" s="4"/>
      <c r="H1" s="4"/>
      <c r="I1" s="4"/>
      <c r="J1" s="4"/>
      <c r="K1" s="4"/>
      <c r="L1" s="72"/>
      <c r="M1" s="72"/>
    </row>
    <row r="2" spans="1:20" x14ac:dyDescent="0.3">
      <c r="A2" s="54" t="s">
        <v>143</v>
      </c>
      <c r="B2" s="60" t="s">
        <v>80</v>
      </c>
      <c r="C2" s="60" t="s">
        <v>81</v>
      </c>
      <c r="D2" s="56" t="s">
        <v>0</v>
      </c>
      <c r="E2" s="56" t="s">
        <v>1</v>
      </c>
      <c r="F2" s="56" t="s">
        <v>2</v>
      </c>
      <c r="G2" s="56" t="s">
        <v>3</v>
      </c>
      <c r="H2" s="57" t="s">
        <v>108</v>
      </c>
      <c r="I2" s="58"/>
      <c r="J2" s="59"/>
      <c r="K2" s="56" t="s">
        <v>79</v>
      </c>
      <c r="M2" s="74"/>
      <c r="P2" s="1"/>
      <c r="Q2" s="1"/>
      <c r="R2" s="1"/>
      <c r="S2" s="1"/>
      <c r="T2" s="1"/>
    </row>
    <row r="3" spans="1:20" ht="30" customHeight="1" x14ac:dyDescent="0.3">
      <c r="A3" s="55"/>
      <c r="B3" s="61"/>
      <c r="C3" s="61"/>
      <c r="D3" s="56"/>
      <c r="E3" s="56"/>
      <c r="F3" s="56"/>
      <c r="G3" s="56"/>
      <c r="H3" s="48" t="s">
        <v>109</v>
      </c>
      <c r="I3" s="48" t="s">
        <v>110</v>
      </c>
      <c r="J3" s="48" t="s">
        <v>111</v>
      </c>
      <c r="K3" s="56"/>
      <c r="M3" s="74"/>
      <c r="P3" s="1"/>
      <c r="Q3" s="1"/>
      <c r="R3" s="1"/>
      <c r="S3" s="1"/>
      <c r="T3" s="1"/>
    </row>
    <row r="4" spans="1:20" s="45" customFormat="1" x14ac:dyDescent="0.3">
      <c r="A4" s="41" t="s">
        <v>75</v>
      </c>
      <c r="B4" s="5">
        <v>2013</v>
      </c>
      <c r="C4" s="5">
        <v>2017</v>
      </c>
      <c r="D4" s="46" t="s">
        <v>24</v>
      </c>
      <c r="E4" s="5" t="s">
        <v>25</v>
      </c>
      <c r="F4" s="5" t="s">
        <v>10</v>
      </c>
      <c r="G4" s="5" t="s">
        <v>15</v>
      </c>
      <c r="H4" s="30">
        <v>0.1</v>
      </c>
      <c r="I4" s="30">
        <v>0.8</v>
      </c>
      <c r="J4" s="30">
        <v>0.1</v>
      </c>
      <c r="K4" s="6" t="s">
        <v>64</v>
      </c>
      <c r="L4" s="76"/>
      <c r="M4" s="76"/>
    </row>
    <row r="5" spans="1:20" x14ac:dyDescent="0.3">
      <c r="A5" s="41"/>
      <c r="B5" s="5">
        <v>2014</v>
      </c>
      <c r="C5" s="5">
        <v>2017</v>
      </c>
      <c r="D5" s="46" t="s">
        <v>33</v>
      </c>
      <c r="E5" s="5" t="s">
        <v>34</v>
      </c>
      <c r="F5" s="5" t="s">
        <v>6</v>
      </c>
      <c r="G5" s="5" t="s">
        <v>11</v>
      </c>
      <c r="H5" s="30">
        <v>1</v>
      </c>
      <c r="I5" s="30"/>
      <c r="J5" s="30"/>
      <c r="K5" s="6" t="s">
        <v>65</v>
      </c>
      <c r="L5" s="75"/>
      <c r="M5" s="75"/>
    </row>
    <row r="6" spans="1:20" x14ac:dyDescent="0.3">
      <c r="A6" s="41" t="s">
        <v>77</v>
      </c>
      <c r="B6" s="5">
        <v>2014</v>
      </c>
      <c r="C6" s="5">
        <v>2019</v>
      </c>
      <c r="D6" s="46" t="s">
        <v>35</v>
      </c>
      <c r="E6" s="5" t="s">
        <v>36</v>
      </c>
      <c r="F6" s="5" t="s">
        <v>6</v>
      </c>
      <c r="G6" s="5" t="s">
        <v>7</v>
      </c>
      <c r="H6" s="30"/>
      <c r="I6" s="30"/>
      <c r="J6" s="30">
        <v>1</v>
      </c>
      <c r="K6" s="6" t="s">
        <v>60</v>
      </c>
      <c r="L6" s="75"/>
      <c r="M6" s="75"/>
    </row>
    <row r="7" spans="1:20" x14ac:dyDescent="0.3">
      <c r="A7" s="41"/>
      <c r="B7" s="5">
        <v>2014</v>
      </c>
      <c r="C7" s="5">
        <v>2017</v>
      </c>
      <c r="D7" s="46" t="s">
        <v>37</v>
      </c>
      <c r="E7" s="5" t="s">
        <v>38</v>
      </c>
      <c r="F7" s="5" t="s">
        <v>6</v>
      </c>
      <c r="G7" s="5" t="s">
        <v>15</v>
      </c>
      <c r="H7" s="30"/>
      <c r="I7" s="30">
        <v>1</v>
      </c>
      <c r="J7" s="30"/>
      <c r="K7" s="6" t="s">
        <v>59</v>
      </c>
      <c r="L7" s="75"/>
      <c r="M7" s="75"/>
    </row>
    <row r="8" spans="1:20" x14ac:dyDescent="0.3">
      <c r="A8" s="41"/>
      <c r="B8" s="5">
        <v>2014</v>
      </c>
      <c r="C8" s="5">
        <v>2017</v>
      </c>
      <c r="D8" s="46" t="s">
        <v>39</v>
      </c>
      <c r="E8" s="5" t="s">
        <v>40</v>
      </c>
      <c r="F8" s="5" t="s">
        <v>14</v>
      </c>
      <c r="G8" s="5" t="s">
        <v>7</v>
      </c>
      <c r="H8" s="30"/>
      <c r="I8" s="30"/>
      <c r="J8" s="30">
        <v>1</v>
      </c>
      <c r="K8" s="6" t="s">
        <v>70</v>
      </c>
      <c r="L8" s="75"/>
      <c r="M8" s="75"/>
    </row>
    <row r="9" spans="1:20" x14ac:dyDescent="0.3">
      <c r="A9" s="41"/>
      <c r="B9" s="5">
        <v>2014</v>
      </c>
      <c r="C9" s="5">
        <v>2017</v>
      </c>
      <c r="D9" s="46" t="s">
        <v>41</v>
      </c>
      <c r="E9" s="5" t="s">
        <v>42</v>
      </c>
      <c r="F9" s="5" t="s">
        <v>6</v>
      </c>
      <c r="G9" s="5" t="s">
        <v>7</v>
      </c>
      <c r="H9" s="30"/>
      <c r="I9" s="30"/>
      <c r="J9" s="30">
        <v>1</v>
      </c>
      <c r="K9" s="6" t="s">
        <v>61</v>
      </c>
      <c r="L9" s="75"/>
      <c r="M9" s="75"/>
    </row>
    <row r="10" spans="1:20" x14ac:dyDescent="0.3">
      <c r="A10" s="44" t="s">
        <v>76</v>
      </c>
      <c r="B10" s="62">
        <v>2012</v>
      </c>
      <c r="C10" s="62">
        <v>2018</v>
      </c>
      <c r="D10" s="64" t="s">
        <v>18</v>
      </c>
      <c r="E10" s="62" t="s">
        <v>19</v>
      </c>
      <c r="F10" s="62" t="s">
        <v>6</v>
      </c>
      <c r="G10" s="62" t="s">
        <v>15</v>
      </c>
      <c r="H10" s="63"/>
      <c r="I10" s="63">
        <v>0.5</v>
      </c>
      <c r="J10" s="63">
        <v>0.5</v>
      </c>
      <c r="K10" s="64" t="s">
        <v>55</v>
      </c>
      <c r="L10" s="75"/>
      <c r="M10" s="75"/>
      <c r="P10" s="1"/>
      <c r="Q10" s="1"/>
      <c r="R10" s="1"/>
      <c r="S10" s="1"/>
      <c r="T10" s="1"/>
    </row>
    <row r="11" spans="1:20" x14ac:dyDescent="0.3">
      <c r="A11" s="41"/>
      <c r="B11" s="7">
        <v>2015</v>
      </c>
      <c r="C11" s="7">
        <v>2018</v>
      </c>
      <c r="D11" s="8" t="s">
        <v>117</v>
      </c>
      <c r="E11" s="7" t="s">
        <v>118</v>
      </c>
      <c r="F11" s="7" t="s">
        <v>10</v>
      </c>
      <c r="G11" s="7" t="s">
        <v>11</v>
      </c>
      <c r="H11" s="32"/>
      <c r="I11" s="32">
        <v>1</v>
      </c>
      <c r="J11" s="32"/>
      <c r="K11" s="8" t="s">
        <v>136</v>
      </c>
      <c r="L11" s="75"/>
      <c r="M11" s="75"/>
      <c r="P11" s="1"/>
      <c r="Q11" s="1"/>
      <c r="R11" s="1"/>
      <c r="S11" s="1"/>
      <c r="T11" s="1"/>
    </row>
    <row r="12" spans="1:20" x14ac:dyDescent="0.3">
      <c r="A12" s="41"/>
      <c r="B12" s="7">
        <v>2015</v>
      </c>
      <c r="C12" s="7">
        <v>2018</v>
      </c>
      <c r="D12" s="8" t="s">
        <v>119</v>
      </c>
      <c r="E12" s="7" t="s">
        <v>120</v>
      </c>
      <c r="F12" s="7" t="s">
        <v>10</v>
      </c>
      <c r="G12" s="7" t="s">
        <v>15</v>
      </c>
      <c r="H12" s="32">
        <v>1</v>
      </c>
      <c r="I12" s="32"/>
      <c r="J12" s="32"/>
      <c r="K12" s="8" t="s">
        <v>137</v>
      </c>
      <c r="L12" s="75"/>
      <c r="M12" s="75"/>
      <c r="P12" s="1"/>
      <c r="Q12" s="1"/>
      <c r="R12" s="1"/>
      <c r="S12" s="1"/>
      <c r="T12" s="1"/>
    </row>
    <row r="13" spans="1:20" x14ac:dyDescent="0.3">
      <c r="A13" s="41"/>
      <c r="B13" s="7">
        <v>2015</v>
      </c>
      <c r="C13" s="7">
        <v>2018</v>
      </c>
      <c r="D13" s="8" t="s">
        <v>121</v>
      </c>
      <c r="E13" s="7" t="s">
        <v>122</v>
      </c>
      <c r="F13" s="7" t="s">
        <v>132</v>
      </c>
      <c r="G13" s="7" t="s">
        <v>7</v>
      </c>
      <c r="H13" s="32"/>
      <c r="I13" s="32"/>
      <c r="J13" s="32">
        <v>1</v>
      </c>
      <c r="K13" s="8" t="s">
        <v>138</v>
      </c>
      <c r="L13" s="75"/>
      <c r="M13" s="75"/>
      <c r="P13" s="1"/>
      <c r="Q13" s="1"/>
      <c r="R13" s="1"/>
      <c r="S13" s="1"/>
      <c r="T13" s="1"/>
    </row>
    <row r="14" spans="1:20" x14ac:dyDescent="0.3">
      <c r="A14" s="41"/>
      <c r="B14" s="7">
        <v>2015</v>
      </c>
      <c r="C14" s="7">
        <v>2018</v>
      </c>
      <c r="D14" s="8" t="s">
        <v>123</v>
      </c>
      <c r="E14" s="7" t="s">
        <v>124</v>
      </c>
      <c r="F14" s="7" t="s">
        <v>6</v>
      </c>
      <c r="G14" s="7" t="s">
        <v>11</v>
      </c>
      <c r="H14" s="32"/>
      <c r="I14" s="32"/>
      <c r="J14" s="32">
        <v>1</v>
      </c>
      <c r="K14" s="8" t="s">
        <v>133</v>
      </c>
      <c r="L14" s="75"/>
      <c r="M14" s="75"/>
      <c r="P14" s="1"/>
      <c r="Q14" s="1"/>
      <c r="R14" s="1"/>
      <c r="S14" s="1"/>
      <c r="T14" s="1"/>
    </row>
    <row r="15" spans="1:20" x14ac:dyDescent="0.3">
      <c r="A15" s="41"/>
      <c r="B15" s="7">
        <v>2015</v>
      </c>
      <c r="C15" s="7">
        <v>2018</v>
      </c>
      <c r="D15" s="8" t="s">
        <v>125</v>
      </c>
      <c r="E15" s="7" t="s">
        <v>126</v>
      </c>
      <c r="F15" s="7" t="s">
        <v>6</v>
      </c>
      <c r="G15" s="7" t="s">
        <v>11</v>
      </c>
      <c r="H15" s="32"/>
      <c r="I15" s="32">
        <v>1</v>
      </c>
      <c r="J15" s="32"/>
      <c r="K15" s="8" t="s">
        <v>134</v>
      </c>
      <c r="L15" s="75"/>
      <c r="M15" s="75"/>
      <c r="P15" s="1"/>
      <c r="Q15" s="1"/>
      <c r="R15" s="1"/>
      <c r="S15" s="1"/>
      <c r="T15" s="1"/>
    </row>
    <row r="16" spans="1:20" x14ac:dyDescent="0.3">
      <c r="A16" s="65"/>
      <c r="B16" s="20">
        <v>2016</v>
      </c>
      <c r="C16" s="20">
        <v>2019</v>
      </c>
      <c r="D16" s="22" t="s">
        <v>12</v>
      </c>
      <c r="E16" s="20" t="s">
        <v>13</v>
      </c>
      <c r="F16" s="20" t="s">
        <v>14</v>
      </c>
      <c r="G16" s="20" t="s">
        <v>15</v>
      </c>
      <c r="H16" s="33"/>
      <c r="I16" s="33"/>
      <c r="J16" s="33">
        <v>1</v>
      </c>
      <c r="K16" s="22" t="s">
        <v>53</v>
      </c>
      <c r="L16" s="75"/>
      <c r="M16" s="75"/>
      <c r="P16" s="1"/>
      <c r="Q16" s="1"/>
      <c r="R16" s="1"/>
      <c r="S16" s="1"/>
      <c r="T16" s="1"/>
    </row>
    <row r="17" spans="1:20" x14ac:dyDescent="0.3">
      <c r="A17" s="65"/>
      <c r="B17" s="20">
        <v>2016</v>
      </c>
      <c r="C17" s="20">
        <v>2019</v>
      </c>
      <c r="D17" s="22" t="s">
        <v>144</v>
      </c>
      <c r="E17" s="20" t="s">
        <v>145</v>
      </c>
      <c r="F17" s="20" t="s">
        <v>6</v>
      </c>
      <c r="G17" s="20" t="s">
        <v>15</v>
      </c>
      <c r="H17" s="33">
        <v>1</v>
      </c>
      <c r="I17" s="33"/>
      <c r="J17" s="33"/>
      <c r="K17" s="22" t="s">
        <v>152</v>
      </c>
      <c r="L17" s="75"/>
      <c r="M17" s="75"/>
      <c r="P17" s="1"/>
      <c r="Q17" s="1"/>
      <c r="R17" s="1"/>
      <c r="S17" s="1"/>
      <c r="T17" s="1"/>
    </row>
    <row r="18" spans="1:20" x14ac:dyDescent="0.3">
      <c r="A18" s="65"/>
      <c r="B18" s="20">
        <v>2016</v>
      </c>
      <c r="C18" s="20">
        <v>2019</v>
      </c>
      <c r="D18" s="22" t="s">
        <v>146</v>
      </c>
      <c r="E18" s="20" t="s">
        <v>147</v>
      </c>
      <c r="F18" s="20" t="s">
        <v>148</v>
      </c>
      <c r="G18" s="20" t="s">
        <v>15</v>
      </c>
      <c r="H18" s="33"/>
      <c r="I18" s="78">
        <v>0.25</v>
      </c>
      <c r="J18" s="78">
        <v>0.75</v>
      </c>
      <c r="K18" s="22" t="s">
        <v>149</v>
      </c>
      <c r="L18" s="75"/>
      <c r="M18" s="75"/>
      <c r="P18" s="1"/>
      <c r="Q18" s="1"/>
      <c r="R18" s="1"/>
      <c r="S18" s="1"/>
      <c r="T18" s="1"/>
    </row>
    <row r="19" spans="1:20" x14ac:dyDescent="0.3">
      <c r="A19" s="65"/>
      <c r="B19" s="20">
        <v>2016</v>
      </c>
      <c r="C19" s="20">
        <v>2019</v>
      </c>
      <c r="D19" s="22" t="s">
        <v>90</v>
      </c>
      <c r="E19" s="20" t="s">
        <v>91</v>
      </c>
      <c r="F19" s="20" t="s">
        <v>6</v>
      </c>
      <c r="G19" s="20" t="s">
        <v>7</v>
      </c>
      <c r="H19" s="33"/>
      <c r="I19" s="33"/>
      <c r="J19" s="33">
        <v>1</v>
      </c>
      <c r="K19" s="22" t="s">
        <v>150</v>
      </c>
      <c r="L19" s="75"/>
      <c r="M19" s="75"/>
      <c r="P19" s="1"/>
      <c r="Q19" s="1"/>
      <c r="R19" s="1"/>
      <c r="S19" s="1"/>
      <c r="T19" s="1"/>
    </row>
    <row r="20" spans="1:20" x14ac:dyDescent="0.3">
      <c r="A20" s="65"/>
      <c r="B20" s="20">
        <v>2016</v>
      </c>
      <c r="C20" s="20">
        <v>2019</v>
      </c>
      <c r="D20" s="22" t="s">
        <v>95</v>
      </c>
      <c r="E20" s="20" t="s">
        <v>96</v>
      </c>
      <c r="F20" s="20" t="s">
        <v>6</v>
      </c>
      <c r="G20" s="20" t="s">
        <v>7</v>
      </c>
      <c r="H20" s="33">
        <v>1</v>
      </c>
      <c r="I20" s="33"/>
      <c r="J20" s="33"/>
      <c r="K20" s="22" t="s">
        <v>151</v>
      </c>
      <c r="L20" s="75"/>
      <c r="M20" s="75"/>
      <c r="P20" s="1"/>
      <c r="Q20" s="1"/>
      <c r="R20" s="1"/>
      <c r="S20" s="1"/>
      <c r="T20" s="1"/>
    </row>
    <row r="21" spans="1:20" x14ac:dyDescent="0.3">
      <c r="A21" s="41"/>
      <c r="B21" s="11">
        <v>2015</v>
      </c>
      <c r="C21" s="11">
        <v>2017</v>
      </c>
      <c r="D21" s="12" t="s">
        <v>127</v>
      </c>
      <c r="E21" s="11" t="s">
        <v>30</v>
      </c>
      <c r="F21" s="13"/>
      <c r="G21" s="13" t="s">
        <v>128</v>
      </c>
      <c r="H21" s="35"/>
      <c r="I21" s="35"/>
      <c r="J21" s="35"/>
      <c r="K21" s="13" t="s">
        <v>139</v>
      </c>
      <c r="L21" s="75"/>
      <c r="M21" s="75"/>
    </row>
    <row r="22" spans="1:20" x14ac:dyDescent="0.3">
      <c r="A22" s="41"/>
      <c r="B22" s="11">
        <v>2015</v>
      </c>
      <c r="C22" s="11">
        <v>2017</v>
      </c>
      <c r="D22" s="12" t="s">
        <v>129</v>
      </c>
      <c r="E22" s="11" t="s">
        <v>130</v>
      </c>
      <c r="F22" s="13"/>
      <c r="G22" s="13" t="s">
        <v>105</v>
      </c>
      <c r="H22" s="35"/>
      <c r="I22" s="35"/>
      <c r="J22" s="35"/>
      <c r="K22" s="13" t="s">
        <v>131</v>
      </c>
      <c r="L22" s="75"/>
      <c r="M22" s="75"/>
    </row>
    <row r="23" spans="1:20" x14ac:dyDescent="0.3">
      <c r="A23" s="41"/>
      <c r="B23" s="24">
        <v>2016</v>
      </c>
      <c r="C23" s="24">
        <v>2018</v>
      </c>
      <c r="D23" s="25" t="s">
        <v>153</v>
      </c>
      <c r="E23" s="24" t="s">
        <v>154</v>
      </c>
      <c r="F23" s="26"/>
      <c r="G23" s="26" t="s">
        <v>105</v>
      </c>
      <c r="H23" s="36"/>
      <c r="I23" s="36"/>
      <c r="J23" s="36"/>
      <c r="K23" s="26" t="s">
        <v>155</v>
      </c>
      <c r="L23" s="75"/>
      <c r="M23" s="75"/>
    </row>
    <row r="24" spans="1:20" x14ac:dyDescent="0.3">
      <c r="A24" s="41"/>
      <c r="B24" s="24">
        <v>2016</v>
      </c>
      <c r="C24" s="24">
        <v>2018</v>
      </c>
      <c r="D24" s="25" t="s">
        <v>156</v>
      </c>
      <c r="E24" s="24" t="s">
        <v>5</v>
      </c>
      <c r="F24" s="26"/>
      <c r="G24" s="26" t="s">
        <v>158</v>
      </c>
      <c r="H24" s="36"/>
      <c r="I24" s="36"/>
      <c r="J24" s="36"/>
      <c r="K24" s="66" t="s">
        <v>157</v>
      </c>
      <c r="L24" s="75"/>
      <c r="M24" s="75"/>
    </row>
    <row r="25" spans="1:20" ht="15.6" x14ac:dyDescent="0.3">
      <c r="A25" s="41"/>
      <c r="B25" s="67" t="s">
        <v>49</v>
      </c>
      <c r="C25" s="68"/>
      <c r="D25" s="69" t="s">
        <v>50</v>
      </c>
      <c r="E25" s="70" t="s">
        <v>51</v>
      </c>
      <c r="F25" s="71"/>
      <c r="G25" s="71" t="s">
        <v>74</v>
      </c>
      <c r="H25" s="71"/>
      <c r="I25" s="71"/>
      <c r="J25" s="71"/>
      <c r="K25" s="71" t="s">
        <v>73</v>
      </c>
      <c r="L25" s="75"/>
      <c r="M25" s="75"/>
    </row>
    <row r="26" spans="1:20" s="37" customFormat="1" ht="13.8" x14ac:dyDescent="0.25">
      <c r="H26" s="38">
        <f t="shared" ref="H26:I26" si="0">SUM(H4:H20)</f>
        <v>4.0999999999999996</v>
      </c>
      <c r="I26" s="38">
        <f t="shared" si="0"/>
        <v>4.55</v>
      </c>
      <c r="J26" s="38">
        <f>SUM(J4:J20)</f>
        <v>8.35</v>
      </c>
      <c r="L26" s="77"/>
      <c r="M26" s="77"/>
    </row>
    <row r="27" spans="1:20" s="37" customFormat="1" ht="13.8" x14ac:dyDescent="0.25">
      <c r="D27" s="39" t="s">
        <v>82</v>
      </c>
      <c r="E27" s="40">
        <f>COUNTIF(F4:F20,"Univ")</f>
        <v>10</v>
      </c>
      <c r="F27" s="39" t="s">
        <v>85</v>
      </c>
      <c r="G27" s="40">
        <f>COUNTIF(G4:G20,"S")</f>
        <v>6</v>
      </c>
      <c r="H27" s="40" t="s">
        <v>113</v>
      </c>
      <c r="I27" s="40" t="s">
        <v>114</v>
      </c>
      <c r="J27" s="40" t="s">
        <v>115</v>
      </c>
      <c r="L27" s="77"/>
      <c r="M27" s="77"/>
    </row>
    <row r="28" spans="1:20" s="37" customFormat="1" ht="13.8" x14ac:dyDescent="0.25">
      <c r="D28" s="39" t="s">
        <v>83</v>
      </c>
      <c r="E28" s="40">
        <f>COUNTIF(F4:F20,"Govt")</f>
        <v>3</v>
      </c>
      <c r="F28" s="39" t="s">
        <v>86</v>
      </c>
      <c r="G28" s="40">
        <f>COUNTIF(G4:G20,"E")</f>
        <v>4</v>
      </c>
      <c r="H28" s="40"/>
      <c r="I28" s="40"/>
      <c r="J28" s="40"/>
      <c r="L28" s="77"/>
      <c r="M28" s="77"/>
    </row>
    <row r="29" spans="1:20" s="37" customFormat="1" ht="13.8" x14ac:dyDescent="0.25">
      <c r="D29" s="39" t="s">
        <v>84</v>
      </c>
      <c r="E29" s="40">
        <f>COUNTIF(F4:F20,"Ind")</f>
        <v>2</v>
      </c>
      <c r="F29" s="39" t="s">
        <v>87</v>
      </c>
      <c r="G29" s="40">
        <f>COUNTIF(G4:G20,"W")</f>
        <v>7</v>
      </c>
      <c r="H29" s="40"/>
      <c r="I29" s="40"/>
      <c r="J29" s="40"/>
      <c r="L29" s="77"/>
      <c r="M29" s="77"/>
    </row>
    <row r="30" spans="1:20" s="37" customFormat="1" ht="13.8" x14ac:dyDescent="0.25">
      <c r="L30" s="77"/>
      <c r="M30" s="77"/>
    </row>
    <row r="31" spans="1:20" s="37" customFormat="1" ht="13.8" x14ac:dyDescent="0.25">
      <c r="L31" s="77"/>
      <c r="M31" s="77"/>
    </row>
  </sheetData>
  <mergeCells count="10">
    <mergeCell ref="G2:G3"/>
    <mergeCell ref="H2:J2"/>
    <mergeCell ref="K2:K3"/>
    <mergeCell ref="B25:C25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="90" zoomScaleNormal="90" workbookViewId="0"/>
  </sheetViews>
  <sheetFormatPr defaultRowHeight="14.4" x14ac:dyDescent="0.3"/>
  <cols>
    <col min="1" max="1" width="11" customWidth="1"/>
    <col min="2" max="2" width="8.88671875" customWidth="1"/>
    <col min="4" max="4" width="19.5546875" customWidth="1"/>
    <col min="5" max="5" width="15.33203125" customWidth="1"/>
    <col min="7" max="7" width="12.6640625" customWidth="1"/>
    <col min="8" max="10" width="9.109375" customWidth="1"/>
    <col min="11" max="11" width="36.6640625" customWidth="1"/>
    <col min="12" max="13" width="2" style="73" customWidth="1"/>
  </cols>
  <sheetData>
    <row r="1" spans="1:20" s="1" customFormat="1" x14ac:dyDescent="0.3">
      <c r="A1" s="29" t="s">
        <v>141</v>
      </c>
      <c r="C1" s="4"/>
      <c r="D1" s="4"/>
      <c r="E1" s="14"/>
      <c r="F1" s="2"/>
      <c r="G1" s="4"/>
      <c r="H1" s="4"/>
      <c r="I1" s="4"/>
      <c r="J1" s="4"/>
      <c r="K1" s="4"/>
      <c r="L1" s="72"/>
      <c r="M1" s="72"/>
    </row>
    <row r="2" spans="1:20" x14ac:dyDescent="0.3">
      <c r="A2" s="54" t="s">
        <v>116</v>
      </c>
      <c r="B2" s="60" t="s">
        <v>80</v>
      </c>
      <c r="C2" s="60" t="s">
        <v>81</v>
      </c>
      <c r="D2" s="56" t="s">
        <v>0</v>
      </c>
      <c r="E2" s="56" t="s">
        <v>1</v>
      </c>
      <c r="F2" s="56" t="s">
        <v>2</v>
      </c>
      <c r="G2" s="56" t="s">
        <v>3</v>
      </c>
      <c r="H2" s="57" t="s">
        <v>108</v>
      </c>
      <c r="I2" s="58"/>
      <c r="J2" s="59"/>
      <c r="K2" s="56" t="s">
        <v>79</v>
      </c>
      <c r="M2" s="74"/>
      <c r="P2" s="1"/>
      <c r="Q2" s="1"/>
      <c r="R2" s="1"/>
      <c r="S2" s="1"/>
      <c r="T2" s="1"/>
    </row>
    <row r="3" spans="1:20" ht="30" customHeight="1" x14ac:dyDescent="0.3">
      <c r="A3" s="55"/>
      <c r="B3" s="61"/>
      <c r="C3" s="61"/>
      <c r="D3" s="56"/>
      <c r="E3" s="56"/>
      <c r="F3" s="56"/>
      <c r="G3" s="56"/>
      <c r="H3" s="15" t="s">
        <v>109</v>
      </c>
      <c r="I3" s="15" t="s">
        <v>110</v>
      </c>
      <c r="J3" s="15" t="s">
        <v>111</v>
      </c>
      <c r="K3" s="56"/>
      <c r="M3" s="74"/>
      <c r="P3" s="1"/>
      <c r="Q3" s="1"/>
      <c r="R3" s="1"/>
      <c r="S3" s="1"/>
      <c r="T3" s="1"/>
    </row>
    <row r="4" spans="1:20" s="42" customFormat="1" x14ac:dyDescent="0.3">
      <c r="A4" s="41" t="s">
        <v>75</v>
      </c>
      <c r="B4" s="5">
        <v>2011</v>
      </c>
      <c r="C4" s="5">
        <v>2016</v>
      </c>
      <c r="D4" s="6" t="s">
        <v>22</v>
      </c>
      <c r="E4" s="5" t="s">
        <v>23</v>
      </c>
      <c r="F4" s="5" t="s">
        <v>6</v>
      </c>
      <c r="G4" s="5" t="s">
        <v>11</v>
      </c>
      <c r="H4" s="30">
        <v>1</v>
      </c>
      <c r="I4" s="30"/>
      <c r="J4" s="30"/>
      <c r="K4" s="5" t="s">
        <v>56</v>
      </c>
      <c r="L4" s="75"/>
      <c r="M4" s="75"/>
      <c r="P4" s="43"/>
      <c r="Q4" s="43"/>
      <c r="R4" s="43"/>
      <c r="S4" s="43"/>
      <c r="T4" s="43"/>
    </row>
    <row r="5" spans="1:20" x14ac:dyDescent="0.3">
      <c r="A5" s="41"/>
      <c r="B5" s="5">
        <v>2013</v>
      </c>
      <c r="C5" s="5">
        <v>2016</v>
      </c>
      <c r="D5" s="6" t="s">
        <v>112</v>
      </c>
      <c r="E5" s="5" t="s">
        <v>28</v>
      </c>
      <c r="F5" s="5" t="s">
        <v>6</v>
      </c>
      <c r="G5" s="5" t="s">
        <v>15</v>
      </c>
      <c r="H5" s="30">
        <v>1</v>
      </c>
      <c r="I5" s="30"/>
      <c r="J5" s="30"/>
      <c r="K5" s="5" t="s">
        <v>57</v>
      </c>
      <c r="L5" s="75"/>
      <c r="M5" s="75"/>
    </row>
    <row r="6" spans="1:20" x14ac:dyDescent="0.3">
      <c r="A6" s="41"/>
      <c r="B6" s="5">
        <v>2013</v>
      </c>
      <c r="C6" s="5">
        <v>2016</v>
      </c>
      <c r="D6" s="6" t="s">
        <v>26</v>
      </c>
      <c r="E6" s="5" t="s">
        <v>27</v>
      </c>
      <c r="F6" s="5" t="s">
        <v>6</v>
      </c>
      <c r="G6" s="5" t="s">
        <v>7</v>
      </c>
      <c r="H6" s="30"/>
      <c r="I6" s="30">
        <v>0.5</v>
      </c>
      <c r="J6" s="30">
        <v>0.5</v>
      </c>
      <c r="K6" s="6" t="s">
        <v>68</v>
      </c>
      <c r="L6" s="75"/>
      <c r="M6" s="75"/>
    </row>
    <row r="7" spans="1:20" x14ac:dyDescent="0.3">
      <c r="A7" s="41"/>
      <c r="B7" s="5">
        <v>2013</v>
      </c>
      <c r="C7" s="5">
        <v>2016</v>
      </c>
      <c r="D7" s="46" t="s">
        <v>31</v>
      </c>
      <c r="E7" s="5" t="s">
        <v>32</v>
      </c>
      <c r="F7" s="5" t="s">
        <v>14</v>
      </c>
      <c r="G7" s="5" t="s">
        <v>15</v>
      </c>
      <c r="H7" s="30">
        <v>0.4</v>
      </c>
      <c r="I7" s="30">
        <v>0.3</v>
      </c>
      <c r="J7" s="30">
        <v>0.3</v>
      </c>
      <c r="K7" s="5" t="s">
        <v>67</v>
      </c>
      <c r="L7" s="75"/>
      <c r="M7" s="75"/>
    </row>
    <row r="8" spans="1:20" x14ac:dyDescent="0.3">
      <c r="A8" s="41"/>
      <c r="B8" s="5">
        <v>2013</v>
      </c>
      <c r="C8" s="5">
        <v>2016</v>
      </c>
      <c r="D8" s="46" t="s">
        <v>29</v>
      </c>
      <c r="E8" s="5" t="s">
        <v>30</v>
      </c>
      <c r="F8" s="5" t="s">
        <v>10</v>
      </c>
      <c r="G8" s="5" t="s">
        <v>11</v>
      </c>
      <c r="H8" s="30"/>
      <c r="I8" s="30">
        <v>1</v>
      </c>
      <c r="J8" s="30"/>
      <c r="K8" s="5" t="s">
        <v>66</v>
      </c>
      <c r="L8" s="75"/>
      <c r="M8" s="75"/>
    </row>
    <row r="9" spans="1:20" s="45" customFormat="1" x14ac:dyDescent="0.3">
      <c r="A9" s="44" t="s">
        <v>76</v>
      </c>
      <c r="B9" s="17">
        <v>2013</v>
      </c>
      <c r="C9" s="17">
        <v>2017</v>
      </c>
      <c r="D9" s="52" t="s">
        <v>24</v>
      </c>
      <c r="E9" s="17" t="s">
        <v>25</v>
      </c>
      <c r="F9" s="17" t="s">
        <v>10</v>
      </c>
      <c r="G9" s="17" t="s">
        <v>15</v>
      </c>
      <c r="H9" s="31">
        <v>0.1</v>
      </c>
      <c r="I9" s="31">
        <v>0.8</v>
      </c>
      <c r="J9" s="31">
        <v>0.1</v>
      </c>
      <c r="K9" s="16" t="s">
        <v>64</v>
      </c>
      <c r="L9" s="76"/>
      <c r="M9" s="76"/>
    </row>
    <row r="10" spans="1:20" x14ac:dyDescent="0.3">
      <c r="A10" s="41"/>
      <c r="B10" s="7">
        <v>2014</v>
      </c>
      <c r="C10" s="7">
        <v>2017</v>
      </c>
      <c r="D10" s="53" t="s">
        <v>33</v>
      </c>
      <c r="E10" s="7" t="s">
        <v>34</v>
      </c>
      <c r="F10" s="7" t="s">
        <v>6</v>
      </c>
      <c r="G10" s="7" t="s">
        <v>11</v>
      </c>
      <c r="H10" s="32">
        <v>1</v>
      </c>
      <c r="I10" s="32"/>
      <c r="J10" s="32"/>
      <c r="K10" s="8" t="s">
        <v>65</v>
      </c>
      <c r="L10" s="75"/>
      <c r="M10" s="75"/>
    </row>
    <row r="11" spans="1:20" x14ac:dyDescent="0.3">
      <c r="A11" s="41" t="s">
        <v>78</v>
      </c>
      <c r="B11" s="7">
        <v>2014</v>
      </c>
      <c r="C11" s="7">
        <v>2019</v>
      </c>
      <c r="D11" s="53" t="s">
        <v>35</v>
      </c>
      <c r="E11" s="7" t="s">
        <v>36</v>
      </c>
      <c r="F11" s="7" t="s">
        <v>6</v>
      </c>
      <c r="G11" s="7" t="s">
        <v>7</v>
      </c>
      <c r="H11" s="32"/>
      <c r="I11" s="32"/>
      <c r="J11" s="32">
        <v>1</v>
      </c>
      <c r="K11" s="8" t="s">
        <v>60</v>
      </c>
      <c r="L11" s="75"/>
      <c r="M11" s="75"/>
    </row>
    <row r="12" spans="1:20" x14ac:dyDescent="0.3">
      <c r="A12" s="41"/>
      <c r="B12" s="7">
        <v>2014</v>
      </c>
      <c r="C12" s="7">
        <v>2017</v>
      </c>
      <c r="D12" s="53" t="s">
        <v>37</v>
      </c>
      <c r="E12" s="7" t="s">
        <v>38</v>
      </c>
      <c r="F12" s="7" t="s">
        <v>6</v>
      </c>
      <c r="G12" s="7" t="s">
        <v>15</v>
      </c>
      <c r="H12" s="32"/>
      <c r="I12" s="32">
        <v>1</v>
      </c>
      <c r="J12" s="32"/>
      <c r="K12" s="8" t="s">
        <v>59</v>
      </c>
      <c r="L12" s="75"/>
      <c r="M12" s="75"/>
    </row>
    <row r="13" spans="1:20" x14ac:dyDescent="0.3">
      <c r="A13" s="41"/>
      <c r="B13" s="7">
        <v>2014</v>
      </c>
      <c r="C13" s="7">
        <v>2017</v>
      </c>
      <c r="D13" s="53" t="s">
        <v>39</v>
      </c>
      <c r="E13" s="7" t="s">
        <v>40</v>
      </c>
      <c r="F13" s="7" t="s">
        <v>14</v>
      </c>
      <c r="G13" s="7" t="s">
        <v>7</v>
      </c>
      <c r="H13" s="32"/>
      <c r="I13" s="32"/>
      <c r="J13" s="32">
        <v>1</v>
      </c>
      <c r="K13" s="8" t="s">
        <v>70</v>
      </c>
      <c r="L13" s="75"/>
      <c r="M13" s="75"/>
    </row>
    <row r="14" spans="1:20" x14ac:dyDescent="0.3">
      <c r="A14" s="41"/>
      <c r="B14" s="7">
        <v>2014</v>
      </c>
      <c r="C14" s="7">
        <v>2017</v>
      </c>
      <c r="D14" s="53" t="s">
        <v>41</v>
      </c>
      <c r="E14" s="7" t="s">
        <v>42</v>
      </c>
      <c r="F14" s="7" t="s">
        <v>6</v>
      </c>
      <c r="G14" s="7" t="s">
        <v>7</v>
      </c>
      <c r="H14" s="32"/>
      <c r="I14" s="32"/>
      <c r="J14" s="32">
        <v>1</v>
      </c>
      <c r="K14" s="8" t="s">
        <v>61</v>
      </c>
      <c r="L14" s="75"/>
      <c r="M14" s="75"/>
    </row>
    <row r="15" spans="1:20" x14ac:dyDescent="0.3">
      <c r="A15" s="41" t="s">
        <v>77</v>
      </c>
      <c r="B15" s="7">
        <v>2012</v>
      </c>
      <c r="C15" s="7">
        <v>2018</v>
      </c>
      <c r="D15" s="8" t="s">
        <v>18</v>
      </c>
      <c r="E15" s="7" t="s">
        <v>19</v>
      </c>
      <c r="F15" s="7" t="s">
        <v>6</v>
      </c>
      <c r="G15" s="7" t="s">
        <v>15</v>
      </c>
      <c r="H15" s="32"/>
      <c r="I15" s="32">
        <v>0.5</v>
      </c>
      <c r="J15" s="32">
        <v>0.5</v>
      </c>
      <c r="K15" s="8" t="s">
        <v>55</v>
      </c>
      <c r="L15" s="75"/>
      <c r="M15" s="75"/>
      <c r="P15" s="1"/>
      <c r="Q15" s="1"/>
      <c r="R15" s="1"/>
      <c r="S15" s="1"/>
      <c r="T15" s="1"/>
    </row>
    <row r="16" spans="1:20" x14ac:dyDescent="0.3">
      <c r="A16" s="41"/>
      <c r="B16" s="20">
        <v>2015</v>
      </c>
      <c r="C16" s="20">
        <v>2018</v>
      </c>
      <c r="D16" s="22" t="s">
        <v>117</v>
      </c>
      <c r="E16" s="20" t="s">
        <v>118</v>
      </c>
      <c r="F16" s="20" t="s">
        <v>10</v>
      </c>
      <c r="G16" s="20" t="s">
        <v>11</v>
      </c>
      <c r="H16" s="33"/>
      <c r="I16" s="33">
        <v>1</v>
      </c>
      <c r="J16" s="33"/>
      <c r="K16" s="22" t="s">
        <v>136</v>
      </c>
      <c r="L16" s="75"/>
      <c r="M16" s="75"/>
      <c r="P16" s="1"/>
      <c r="Q16" s="1"/>
      <c r="R16" s="1"/>
      <c r="S16" s="1"/>
      <c r="T16" s="1"/>
    </row>
    <row r="17" spans="1:20" x14ac:dyDescent="0.3">
      <c r="A17" s="41"/>
      <c r="B17" s="20">
        <v>2015</v>
      </c>
      <c r="C17" s="20">
        <v>2018</v>
      </c>
      <c r="D17" s="22" t="s">
        <v>119</v>
      </c>
      <c r="E17" s="20" t="s">
        <v>120</v>
      </c>
      <c r="F17" s="20" t="s">
        <v>10</v>
      </c>
      <c r="G17" s="20" t="s">
        <v>15</v>
      </c>
      <c r="H17" s="33">
        <v>1</v>
      </c>
      <c r="I17" s="33"/>
      <c r="J17" s="33"/>
      <c r="K17" s="22" t="s">
        <v>137</v>
      </c>
      <c r="L17" s="75"/>
      <c r="M17" s="75"/>
      <c r="P17" s="1"/>
      <c r="Q17" s="1"/>
      <c r="R17" s="1"/>
      <c r="S17" s="1"/>
      <c r="T17" s="1"/>
    </row>
    <row r="18" spans="1:20" x14ac:dyDescent="0.3">
      <c r="A18" s="41"/>
      <c r="B18" s="20">
        <v>2015</v>
      </c>
      <c r="C18" s="20">
        <v>2018</v>
      </c>
      <c r="D18" s="22" t="s">
        <v>121</v>
      </c>
      <c r="E18" s="20" t="s">
        <v>122</v>
      </c>
      <c r="F18" s="20" t="s">
        <v>132</v>
      </c>
      <c r="G18" s="20" t="s">
        <v>7</v>
      </c>
      <c r="H18" s="33"/>
      <c r="I18" s="33"/>
      <c r="J18" s="33">
        <v>1</v>
      </c>
      <c r="K18" s="22" t="s">
        <v>138</v>
      </c>
      <c r="L18" s="75"/>
      <c r="M18" s="75"/>
      <c r="P18" s="1"/>
      <c r="Q18" s="1"/>
      <c r="R18" s="1"/>
      <c r="S18" s="1"/>
      <c r="T18" s="1"/>
    </row>
    <row r="19" spans="1:20" x14ac:dyDescent="0.3">
      <c r="A19" s="41"/>
      <c r="B19" s="20">
        <v>2015</v>
      </c>
      <c r="C19" s="20">
        <v>2018</v>
      </c>
      <c r="D19" s="22" t="s">
        <v>123</v>
      </c>
      <c r="E19" s="20" t="s">
        <v>124</v>
      </c>
      <c r="F19" s="20" t="s">
        <v>6</v>
      </c>
      <c r="G19" s="20" t="s">
        <v>11</v>
      </c>
      <c r="H19" s="33"/>
      <c r="I19" s="33"/>
      <c r="J19" s="33">
        <v>1</v>
      </c>
      <c r="K19" s="22" t="s">
        <v>133</v>
      </c>
      <c r="L19" s="75"/>
      <c r="M19" s="75"/>
      <c r="P19" s="1"/>
      <c r="Q19" s="1"/>
      <c r="R19" s="1"/>
      <c r="S19" s="1"/>
      <c r="T19" s="1"/>
    </row>
    <row r="20" spans="1:20" x14ac:dyDescent="0.3">
      <c r="A20" s="41"/>
      <c r="B20" s="20">
        <v>2015</v>
      </c>
      <c r="C20" s="20">
        <v>2018</v>
      </c>
      <c r="D20" s="22" t="s">
        <v>125</v>
      </c>
      <c r="E20" s="20" t="s">
        <v>126</v>
      </c>
      <c r="F20" s="20" t="s">
        <v>6</v>
      </c>
      <c r="G20" s="20" t="s">
        <v>11</v>
      </c>
      <c r="H20" s="33"/>
      <c r="I20" s="33">
        <v>1</v>
      </c>
      <c r="J20" s="33"/>
      <c r="K20" s="22" t="s">
        <v>134</v>
      </c>
      <c r="L20" s="75"/>
      <c r="M20" s="75"/>
      <c r="P20" s="1"/>
      <c r="Q20" s="1"/>
      <c r="R20" s="1"/>
      <c r="S20" s="1"/>
      <c r="T20" s="1"/>
    </row>
    <row r="21" spans="1:20" x14ac:dyDescent="0.3">
      <c r="A21" s="41"/>
      <c r="B21" s="11">
        <v>2014</v>
      </c>
      <c r="C21" s="11">
        <v>2016</v>
      </c>
      <c r="D21" s="12" t="s">
        <v>43</v>
      </c>
      <c r="E21" s="11" t="s">
        <v>44</v>
      </c>
      <c r="F21" s="13"/>
      <c r="G21" s="13" t="s">
        <v>105</v>
      </c>
      <c r="H21" s="35"/>
      <c r="I21" s="35"/>
      <c r="J21" s="35"/>
      <c r="K21" s="13" t="s">
        <v>71</v>
      </c>
      <c r="L21" s="75"/>
      <c r="M21" s="75"/>
    </row>
    <row r="22" spans="1:20" x14ac:dyDescent="0.3">
      <c r="A22" s="41"/>
      <c r="B22" s="11">
        <v>2014</v>
      </c>
      <c r="C22" s="11">
        <v>2016</v>
      </c>
      <c r="D22" s="12" t="s">
        <v>45</v>
      </c>
      <c r="E22" s="11" t="s">
        <v>30</v>
      </c>
      <c r="F22" s="13"/>
      <c r="G22" s="13" t="s">
        <v>103</v>
      </c>
      <c r="H22" s="35"/>
      <c r="I22" s="35"/>
      <c r="J22" s="35"/>
      <c r="K22" s="13" t="s">
        <v>72</v>
      </c>
      <c r="L22" s="75"/>
      <c r="M22" s="75"/>
    </row>
    <row r="23" spans="1:20" x14ac:dyDescent="0.3">
      <c r="A23" s="41"/>
      <c r="B23" s="24">
        <v>2015</v>
      </c>
      <c r="C23" s="24">
        <v>2017</v>
      </c>
      <c r="D23" s="25" t="s">
        <v>127</v>
      </c>
      <c r="E23" s="24" t="s">
        <v>30</v>
      </c>
      <c r="F23" s="26"/>
      <c r="G23" s="26" t="s">
        <v>128</v>
      </c>
      <c r="H23" s="36"/>
      <c r="I23" s="36"/>
      <c r="J23" s="36"/>
      <c r="K23" s="26" t="s">
        <v>139</v>
      </c>
      <c r="L23" s="75"/>
      <c r="M23" s="75"/>
    </row>
    <row r="24" spans="1:20" x14ac:dyDescent="0.3">
      <c r="A24" s="41"/>
      <c r="B24" s="24">
        <v>2015</v>
      </c>
      <c r="C24" s="24">
        <v>2017</v>
      </c>
      <c r="D24" s="25" t="s">
        <v>129</v>
      </c>
      <c r="E24" s="24" t="s">
        <v>130</v>
      </c>
      <c r="F24" s="26"/>
      <c r="G24" s="26" t="s">
        <v>105</v>
      </c>
      <c r="H24" s="36"/>
      <c r="I24" s="36"/>
      <c r="J24" s="36"/>
      <c r="K24" s="26" t="s">
        <v>131</v>
      </c>
      <c r="L24" s="75"/>
      <c r="M24" s="75"/>
    </row>
    <row r="25" spans="1:20" ht="15.6" x14ac:dyDescent="0.3">
      <c r="A25" s="41"/>
      <c r="B25" s="67" t="s">
        <v>49</v>
      </c>
      <c r="C25" s="68"/>
      <c r="D25" s="69" t="s">
        <v>50</v>
      </c>
      <c r="E25" s="70" t="s">
        <v>51</v>
      </c>
      <c r="F25" s="71"/>
      <c r="G25" s="71" t="s">
        <v>74</v>
      </c>
      <c r="H25" s="71"/>
      <c r="I25" s="71"/>
      <c r="J25" s="71"/>
      <c r="K25" s="71" t="s">
        <v>73</v>
      </c>
      <c r="L25" s="75"/>
      <c r="M25" s="75"/>
    </row>
    <row r="26" spans="1:20" s="37" customFormat="1" ht="13.8" x14ac:dyDescent="0.25">
      <c r="H26" s="38">
        <f>SUM(H4:H20)</f>
        <v>4.5</v>
      </c>
      <c r="I26" s="38">
        <f>SUM(I4:I20)</f>
        <v>6.1</v>
      </c>
      <c r="J26" s="38">
        <f>SUM(J4:J20)</f>
        <v>6.4</v>
      </c>
      <c r="L26" s="77"/>
      <c r="M26" s="77"/>
    </row>
    <row r="27" spans="1:20" s="37" customFormat="1" ht="13.8" x14ac:dyDescent="0.25">
      <c r="D27" s="39" t="s">
        <v>82</v>
      </c>
      <c r="E27" s="40">
        <f>COUNTIF(F4:F20,"Univ")</f>
        <v>10</v>
      </c>
      <c r="F27" s="39" t="s">
        <v>85</v>
      </c>
      <c r="G27" s="40">
        <f>COUNTIF(G4:G20,"S")</f>
        <v>5</v>
      </c>
      <c r="H27" s="40" t="s">
        <v>113</v>
      </c>
      <c r="I27" s="40" t="s">
        <v>114</v>
      </c>
      <c r="J27" s="40" t="s">
        <v>115</v>
      </c>
      <c r="L27" s="77"/>
      <c r="M27" s="77"/>
    </row>
    <row r="28" spans="1:20" s="37" customFormat="1" ht="13.8" x14ac:dyDescent="0.25">
      <c r="D28" s="39" t="s">
        <v>83</v>
      </c>
      <c r="E28" s="40">
        <f>COUNTIF(F4:F20,"Govt")</f>
        <v>4</v>
      </c>
      <c r="F28" s="39" t="s">
        <v>86</v>
      </c>
      <c r="G28" s="40">
        <f>COUNTIF(G4:G20,"E")</f>
        <v>6</v>
      </c>
      <c r="H28" s="40"/>
      <c r="I28" s="40"/>
      <c r="J28" s="40"/>
      <c r="L28" s="77"/>
      <c r="M28" s="77"/>
    </row>
    <row r="29" spans="1:20" s="37" customFormat="1" ht="13.8" x14ac:dyDescent="0.25">
      <c r="D29" s="39" t="s">
        <v>84</v>
      </c>
      <c r="E29" s="40">
        <f>COUNTIF(F4:F20,"Ind")</f>
        <v>2</v>
      </c>
      <c r="F29" s="39" t="s">
        <v>87</v>
      </c>
      <c r="G29" s="40">
        <f>COUNTIF(G4:G20,"W")</f>
        <v>6</v>
      </c>
      <c r="H29" s="40"/>
      <c r="I29" s="40"/>
      <c r="J29" s="40"/>
      <c r="L29" s="77"/>
      <c r="M29" s="77"/>
    </row>
    <row r="30" spans="1:20" s="37" customFormat="1" ht="13.8" x14ac:dyDescent="0.25">
      <c r="L30" s="77"/>
      <c r="M30" s="77"/>
    </row>
    <row r="31" spans="1:20" s="37" customFormat="1" ht="13.8" x14ac:dyDescent="0.25">
      <c r="L31" s="77"/>
      <c r="M31" s="77"/>
    </row>
  </sheetData>
  <mergeCells count="10">
    <mergeCell ref="B25:C25"/>
    <mergeCell ref="H2:J2"/>
    <mergeCell ref="K2:K3"/>
    <mergeCell ref="B2:B3"/>
    <mergeCell ref="C2:C3"/>
    <mergeCell ref="A2:A3"/>
    <mergeCell ref="D2:D3"/>
    <mergeCell ref="E2:E3"/>
    <mergeCell ref="F2:F3"/>
    <mergeCell ref="G2:G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zoomScale="90" zoomScaleNormal="90" workbookViewId="0"/>
  </sheetViews>
  <sheetFormatPr defaultRowHeight="14.4" x14ac:dyDescent="0.3"/>
  <cols>
    <col min="1" max="1" width="11" customWidth="1"/>
    <col min="4" max="4" width="19.5546875" customWidth="1"/>
    <col min="5" max="5" width="15.33203125" customWidth="1"/>
    <col min="7" max="7" width="12.6640625" customWidth="1"/>
    <col min="8" max="10" width="9.109375" customWidth="1"/>
    <col min="11" max="11" width="36.6640625" customWidth="1"/>
  </cols>
  <sheetData>
    <row r="1" spans="1:18" s="1" customFormat="1" x14ac:dyDescent="0.3">
      <c r="A1" s="29" t="s">
        <v>135</v>
      </c>
      <c r="C1" s="4"/>
      <c r="D1" s="4"/>
      <c r="E1" s="14"/>
      <c r="F1" s="2"/>
      <c r="G1" s="4"/>
      <c r="H1" s="4"/>
      <c r="I1" s="4"/>
      <c r="J1" s="4"/>
      <c r="K1" s="4"/>
    </row>
    <row r="2" spans="1:18" x14ac:dyDescent="0.3">
      <c r="A2" s="54" t="s">
        <v>140</v>
      </c>
      <c r="B2" s="60" t="s">
        <v>80</v>
      </c>
      <c r="C2" s="60" t="s">
        <v>81</v>
      </c>
      <c r="D2" s="56" t="s">
        <v>0</v>
      </c>
      <c r="E2" s="56" t="s">
        <v>1</v>
      </c>
      <c r="F2" s="56" t="s">
        <v>2</v>
      </c>
      <c r="G2" s="56" t="s">
        <v>3</v>
      </c>
      <c r="H2" s="57" t="s">
        <v>108</v>
      </c>
      <c r="I2" s="58"/>
      <c r="J2" s="59"/>
      <c r="K2" s="56" t="s">
        <v>79</v>
      </c>
      <c r="N2" s="1"/>
      <c r="O2" s="1"/>
      <c r="P2" s="1"/>
      <c r="Q2" s="1"/>
      <c r="R2" s="1"/>
    </row>
    <row r="3" spans="1:18" ht="30" customHeight="1" x14ac:dyDescent="0.3">
      <c r="A3" s="55"/>
      <c r="B3" s="61"/>
      <c r="C3" s="61"/>
      <c r="D3" s="56"/>
      <c r="E3" s="56"/>
      <c r="F3" s="56"/>
      <c r="G3" s="56"/>
      <c r="H3" s="47" t="s">
        <v>109</v>
      </c>
      <c r="I3" s="47" t="s">
        <v>110</v>
      </c>
      <c r="J3" s="47" t="s">
        <v>111</v>
      </c>
      <c r="K3" s="56"/>
      <c r="N3" s="1"/>
      <c r="O3" s="1"/>
      <c r="P3" s="1"/>
      <c r="Q3" s="1"/>
      <c r="R3" s="1"/>
    </row>
    <row r="4" spans="1:18" x14ac:dyDescent="0.3">
      <c r="A4" s="41" t="s">
        <v>75</v>
      </c>
      <c r="B4" s="5">
        <v>2008</v>
      </c>
      <c r="C4" s="5">
        <v>2015</v>
      </c>
      <c r="D4" s="6" t="s">
        <v>20</v>
      </c>
      <c r="E4" s="5" t="s">
        <v>21</v>
      </c>
      <c r="F4" s="5" t="s">
        <v>10</v>
      </c>
      <c r="G4" s="5" t="s">
        <v>11</v>
      </c>
      <c r="H4" s="30"/>
      <c r="I4" s="30"/>
      <c r="J4" s="30">
        <v>1</v>
      </c>
      <c r="K4" s="5" t="s">
        <v>63</v>
      </c>
      <c r="N4" s="1"/>
      <c r="O4" s="1"/>
      <c r="P4" s="1"/>
      <c r="Q4" s="1"/>
      <c r="R4" s="1"/>
    </row>
    <row r="5" spans="1:18" x14ac:dyDescent="0.3">
      <c r="A5" s="41"/>
      <c r="B5" s="5">
        <v>2012</v>
      </c>
      <c r="C5" s="5">
        <v>2015</v>
      </c>
      <c r="D5" s="6" t="s">
        <v>4</v>
      </c>
      <c r="E5" s="5" t="s">
        <v>5</v>
      </c>
      <c r="F5" s="5" t="s">
        <v>6</v>
      </c>
      <c r="G5" s="5" t="s">
        <v>7</v>
      </c>
      <c r="H5" s="30">
        <v>0.5</v>
      </c>
      <c r="I5" s="30"/>
      <c r="J5" s="30">
        <v>0.5</v>
      </c>
      <c r="K5" s="5" t="s">
        <v>52</v>
      </c>
      <c r="N5" s="1"/>
      <c r="O5" s="1"/>
      <c r="P5" s="1"/>
      <c r="Q5" s="1"/>
      <c r="R5" s="1"/>
    </row>
    <row r="6" spans="1:18" x14ac:dyDescent="0.3">
      <c r="A6" s="41"/>
      <c r="B6" s="5">
        <v>2012</v>
      </c>
      <c r="C6" s="5">
        <v>2015</v>
      </c>
      <c r="D6" s="6" t="s">
        <v>8</v>
      </c>
      <c r="E6" s="5" t="s">
        <v>9</v>
      </c>
      <c r="F6" s="5" t="s">
        <v>10</v>
      </c>
      <c r="G6" s="5" t="s">
        <v>11</v>
      </c>
      <c r="H6" s="30"/>
      <c r="I6" s="30">
        <v>0.9</v>
      </c>
      <c r="J6" s="30">
        <v>0.1</v>
      </c>
      <c r="K6" s="5" t="s">
        <v>62</v>
      </c>
      <c r="N6" s="1"/>
      <c r="O6" s="1"/>
      <c r="P6" s="1"/>
      <c r="Q6" s="1"/>
      <c r="R6" s="1"/>
    </row>
    <row r="7" spans="1:18" x14ac:dyDescent="0.3">
      <c r="A7" s="41"/>
      <c r="B7" s="5">
        <v>2012</v>
      </c>
      <c r="C7" s="5">
        <v>2015</v>
      </c>
      <c r="D7" s="6" t="s">
        <v>12</v>
      </c>
      <c r="E7" s="5" t="s">
        <v>13</v>
      </c>
      <c r="F7" s="5" t="s">
        <v>14</v>
      </c>
      <c r="G7" s="5" t="s">
        <v>15</v>
      </c>
      <c r="H7" s="30"/>
      <c r="I7" s="30"/>
      <c r="J7" s="30">
        <v>1</v>
      </c>
      <c r="K7" s="5" t="s">
        <v>53</v>
      </c>
      <c r="N7" s="1"/>
      <c r="O7" s="1"/>
      <c r="P7" s="1"/>
      <c r="Q7" s="1"/>
      <c r="R7" s="1"/>
    </row>
    <row r="8" spans="1:18" x14ac:dyDescent="0.3">
      <c r="A8" s="41"/>
      <c r="B8" s="5">
        <v>2012</v>
      </c>
      <c r="C8" s="5">
        <v>2015</v>
      </c>
      <c r="D8" s="6" t="s">
        <v>16</v>
      </c>
      <c r="E8" s="5" t="s">
        <v>17</v>
      </c>
      <c r="F8" s="5" t="s">
        <v>6</v>
      </c>
      <c r="G8" s="5" t="s">
        <v>15</v>
      </c>
      <c r="H8" s="30">
        <v>0.3</v>
      </c>
      <c r="I8" s="30">
        <v>0.3</v>
      </c>
      <c r="J8" s="30">
        <v>0.4</v>
      </c>
      <c r="K8" s="5" t="s">
        <v>54</v>
      </c>
      <c r="N8" s="1"/>
      <c r="O8" s="1"/>
      <c r="P8" s="1"/>
      <c r="Q8" s="1"/>
      <c r="R8" s="1"/>
    </row>
    <row r="9" spans="1:18" x14ac:dyDescent="0.3">
      <c r="A9" s="41" t="s">
        <v>78</v>
      </c>
      <c r="B9" s="5">
        <v>2012</v>
      </c>
      <c r="C9" s="5">
        <v>2015</v>
      </c>
      <c r="D9" s="6" t="s">
        <v>18</v>
      </c>
      <c r="E9" s="5" t="s">
        <v>19</v>
      </c>
      <c r="F9" s="5" t="s">
        <v>6</v>
      </c>
      <c r="G9" s="5" t="s">
        <v>15</v>
      </c>
      <c r="H9" s="30"/>
      <c r="I9" s="30">
        <v>0.5</v>
      </c>
      <c r="J9" s="30">
        <v>0.5</v>
      </c>
      <c r="K9" s="5" t="s">
        <v>55</v>
      </c>
      <c r="N9" s="1"/>
      <c r="O9" s="1"/>
      <c r="P9" s="1"/>
      <c r="Q9" s="1"/>
      <c r="R9" s="1"/>
    </row>
    <row r="10" spans="1:18" x14ac:dyDescent="0.3">
      <c r="A10" s="44" t="s">
        <v>76</v>
      </c>
      <c r="B10" s="17">
        <v>2011</v>
      </c>
      <c r="C10" s="17">
        <v>2016</v>
      </c>
      <c r="D10" s="16" t="s">
        <v>22</v>
      </c>
      <c r="E10" s="17" t="s">
        <v>23</v>
      </c>
      <c r="F10" s="17" t="s">
        <v>6</v>
      </c>
      <c r="G10" s="17" t="s">
        <v>11</v>
      </c>
      <c r="H10" s="31">
        <v>1</v>
      </c>
      <c r="I10" s="31"/>
      <c r="J10" s="31"/>
      <c r="K10" s="17" t="s">
        <v>56</v>
      </c>
      <c r="N10" s="1"/>
      <c r="O10" s="1"/>
      <c r="P10" s="1"/>
      <c r="Q10" s="1"/>
      <c r="R10" s="1"/>
    </row>
    <row r="11" spans="1:18" ht="16.5" customHeight="1" x14ac:dyDescent="0.3">
      <c r="A11" s="41"/>
      <c r="B11" s="7">
        <v>2013</v>
      </c>
      <c r="C11" s="7">
        <v>2016</v>
      </c>
      <c r="D11" s="8" t="s">
        <v>112</v>
      </c>
      <c r="E11" s="7" t="s">
        <v>28</v>
      </c>
      <c r="F11" s="7" t="s">
        <v>6</v>
      </c>
      <c r="G11" s="7" t="s">
        <v>15</v>
      </c>
      <c r="H11" s="32">
        <v>1</v>
      </c>
      <c r="I11" s="32"/>
      <c r="J11" s="32"/>
      <c r="K11" s="8" t="s">
        <v>57</v>
      </c>
      <c r="N11" s="1"/>
      <c r="O11" s="1"/>
      <c r="P11" s="1"/>
      <c r="Q11" s="1"/>
      <c r="R11" s="1"/>
    </row>
    <row r="12" spans="1:18" x14ac:dyDescent="0.3">
      <c r="A12" s="41"/>
      <c r="B12" s="7">
        <v>2013</v>
      </c>
      <c r="C12" s="7">
        <v>2016</v>
      </c>
      <c r="D12" s="8" t="s">
        <v>26</v>
      </c>
      <c r="E12" s="7" t="s">
        <v>27</v>
      </c>
      <c r="F12" s="7" t="s">
        <v>6</v>
      </c>
      <c r="G12" s="7" t="s">
        <v>7</v>
      </c>
      <c r="H12" s="32"/>
      <c r="I12" s="32">
        <v>0.5</v>
      </c>
      <c r="J12" s="32">
        <v>0.5</v>
      </c>
      <c r="K12" s="7" t="s">
        <v>68</v>
      </c>
      <c r="N12" s="1"/>
      <c r="O12" s="1"/>
      <c r="P12" s="1"/>
      <c r="Q12" s="1"/>
      <c r="R12" s="1"/>
    </row>
    <row r="13" spans="1:18" x14ac:dyDescent="0.3">
      <c r="A13" s="41"/>
      <c r="B13" s="7">
        <v>2013</v>
      </c>
      <c r="C13" s="7">
        <v>2016</v>
      </c>
      <c r="D13" s="8" t="s">
        <v>31</v>
      </c>
      <c r="E13" s="7" t="s">
        <v>32</v>
      </c>
      <c r="F13" s="7" t="s">
        <v>14</v>
      </c>
      <c r="G13" s="7" t="s">
        <v>15</v>
      </c>
      <c r="H13" s="32">
        <v>0.4</v>
      </c>
      <c r="I13" s="32">
        <v>0.3</v>
      </c>
      <c r="J13" s="32">
        <v>0.3</v>
      </c>
      <c r="K13" s="7" t="s">
        <v>67</v>
      </c>
      <c r="N13" s="1"/>
      <c r="O13" s="1"/>
      <c r="P13" s="1"/>
      <c r="Q13" s="1"/>
      <c r="R13" s="1"/>
    </row>
    <row r="14" spans="1:18" x14ac:dyDescent="0.3">
      <c r="A14" s="41"/>
      <c r="B14" s="7">
        <v>2013</v>
      </c>
      <c r="C14" s="7">
        <v>2016</v>
      </c>
      <c r="D14" s="8" t="s">
        <v>29</v>
      </c>
      <c r="E14" s="7" t="s">
        <v>30</v>
      </c>
      <c r="F14" s="7" t="s">
        <v>10</v>
      </c>
      <c r="G14" s="7" t="s">
        <v>11</v>
      </c>
      <c r="H14" s="32"/>
      <c r="I14" s="32">
        <v>1</v>
      </c>
      <c r="J14" s="32"/>
      <c r="K14" s="8" t="s">
        <v>66</v>
      </c>
      <c r="N14" s="1"/>
      <c r="O14" s="1"/>
      <c r="P14" s="1"/>
      <c r="Q14" s="1"/>
      <c r="R14" s="1"/>
    </row>
    <row r="15" spans="1:18" x14ac:dyDescent="0.3">
      <c r="A15" s="41" t="s">
        <v>94</v>
      </c>
      <c r="B15" s="7">
        <v>2013</v>
      </c>
      <c r="C15" s="7">
        <v>2017</v>
      </c>
      <c r="D15" s="8" t="s">
        <v>24</v>
      </c>
      <c r="E15" s="7" t="s">
        <v>25</v>
      </c>
      <c r="F15" s="7" t="s">
        <v>10</v>
      </c>
      <c r="G15" s="7" t="s">
        <v>15</v>
      </c>
      <c r="H15" s="32">
        <v>0.1</v>
      </c>
      <c r="I15" s="32">
        <v>0.8</v>
      </c>
      <c r="J15" s="32">
        <v>0.1</v>
      </c>
      <c r="K15" s="8" t="s">
        <v>64</v>
      </c>
      <c r="N15" s="1"/>
      <c r="O15" s="1"/>
      <c r="P15" s="1"/>
      <c r="Q15" s="1"/>
      <c r="R15" s="1"/>
    </row>
    <row r="16" spans="1:18" x14ac:dyDescent="0.3">
      <c r="A16" s="41"/>
      <c r="B16" s="20">
        <v>2014</v>
      </c>
      <c r="C16" s="20">
        <v>2017</v>
      </c>
      <c r="D16" s="22" t="s">
        <v>33</v>
      </c>
      <c r="E16" s="20" t="s">
        <v>34</v>
      </c>
      <c r="F16" s="20" t="s">
        <v>6</v>
      </c>
      <c r="G16" s="20" t="s">
        <v>11</v>
      </c>
      <c r="H16" s="33">
        <v>1</v>
      </c>
      <c r="I16" s="33"/>
      <c r="J16" s="33"/>
      <c r="K16" s="20" t="s">
        <v>65</v>
      </c>
    </row>
    <row r="17" spans="1:11" x14ac:dyDescent="0.3">
      <c r="A17" s="41"/>
      <c r="B17" s="20">
        <v>2014</v>
      </c>
      <c r="C17" s="20">
        <v>2017</v>
      </c>
      <c r="D17" s="22" t="s">
        <v>35</v>
      </c>
      <c r="E17" s="20" t="s">
        <v>36</v>
      </c>
      <c r="F17" s="20" t="s">
        <v>6</v>
      </c>
      <c r="G17" s="20" t="s">
        <v>7</v>
      </c>
      <c r="H17" s="33"/>
      <c r="I17" s="33"/>
      <c r="J17" s="33">
        <v>1</v>
      </c>
      <c r="K17" s="22" t="s">
        <v>60</v>
      </c>
    </row>
    <row r="18" spans="1:11" x14ac:dyDescent="0.3">
      <c r="A18" s="41"/>
      <c r="B18" s="20">
        <v>2014</v>
      </c>
      <c r="C18" s="20">
        <v>2017</v>
      </c>
      <c r="D18" s="21" t="s">
        <v>37</v>
      </c>
      <c r="E18" s="20" t="s">
        <v>38</v>
      </c>
      <c r="F18" s="20" t="s">
        <v>6</v>
      </c>
      <c r="G18" s="20" t="s">
        <v>15</v>
      </c>
      <c r="H18" s="33"/>
      <c r="I18" s="33">
        <v>1</v>
      </c>
      <c r="J18" s="33"/>
      <c r="K18" s="20" t="s">
        <v>59</v>
      </c>
    </row>
    <row r="19" spans="1:11" x14ac:dyDescent="0.3">
      <c r="A19" s="41"/>
      <c r="B19" s="20">
        <v>2014</v>
      </c>
      <c r="C19" s="20">
        <v>2017</v>
      </c>
      <c r="D19" s="21" t="s">
        <v>39</v>
      </c>
      <c r="E19" s="20" t="s">
        <v>40</v>
      </c>
      <c r="F19" s="20" t="s">
        <v>14</v>
      </c>
      <c r="G19" s="20" t="s">
        <v>7</v>
      </c>
      <c r="H19" s="33"/>
      <c r="I19" s="33"/>
      <c r="J19" s="33">
        <v>1</v>
      </c>
      <c r="K19" s="20" t="s">
        <v>70</v>
      </c>
    </row>
    <row r="20" spans="1:11" x14ac:dyDescent="0.3">
      <c r="A20" s="41"/>
      <c r="B20" s="20">
        <v>2014</v>
      </c>
      <c r="C20" s="20">
        <v>2017</v>
      </c>
      <c r="D20" s="21" t="s">
        <v>41</v>
      </c>
      <c r="E20" s="20" t="s">
        <v>42</v>
      </c>
      <c r="F20" s="20" t="s">
        <v>6</v>
      </c>
      <c r="G20" s="20" t="s">
        <v>7</v>
      </c>
      <c r="H20" s="33"/>
      <c r="I20" s="33"/>
      <c r="J20" s="33">
        <v>1</v>
      </c>
      <c r="K20" s="20" t="s">
        <v>61</v>
      </c>
    </row>
    <row r="21" spans="1:11" x14ac:dyDescent="0.3">
      <c r="A21" s="41"/>
      <c r="B21" s="13">
        <v>2013</v>
      </c>
      <c r="C21" s="13">
        <v>2015</v>
      </c>
      <c r="D21" s="49" t="s">
        <v>46</v>
      </c>
      <c r="E21" s="13" t="s">
        <v>47</v>
      </c>
      <c r="F21" s="13"/>
      <c r="G21" s="13" t="s">
        <v>105</v>
      </c>
      <c r="H21" s="35"/>
      <c r="I21" s="35"/>
      <c r="J21" s="35"/>
      <c r="K21" s="13" t="s">
        <v>58</v>
      </c>
    </row>
    <row r="22" spans="1:11" x14ac:dyDescent="0.3">
      <c r="A22" s="41"/>
      <c r="B22" s="13">
        <v>2013</v>
      </c>
      <c r="C22" s="13">
        <v>2015</v>
      </c>
      <c r="D22" s="12" t="s">
        <v>33</v>
      </c>
      <c r="E22" s="11" t="s">
        <v>48</v>
      </c>
      <c r="F22" s="13"/>
      <c r="G22" s="13" t="s">
        <v>105</v>
      </c>
      <c r="H22" s="35"/>
      <c r="I22" s="35"/>
      <c r="J22" s="35"/>
      <c r="K22" s="13" t="s">
        <v>69</v>
      </c>
    </row>
    <row r="23" spans="1:11" x14ac:dyDescent="0.3">
      <c r="A23" s="41"/>
      <c r="B23" s="24">
        <v>2014</v>
      </c>
      <c r="C23" s="24">
        <v>2016</v>
      </c>
      <c r="D23" s="25" t="s">
        <v>43</v>
      </c>
      <c r="E23" s="24" t="s">
        <v>44</v>
      </c>
      <c r="F23" s="26"/>
      <c r="G23" s="26" t="s">
        <v>105</v>
      </c>
      <c r="H23" s="36"/>
      <c r="I23" s="36"/>
      <c r="J23" s="36"/>
      <c r="K23" s="26" t="s">
        <v>71</v>
      </c>
    </row>
    <row r="24" spans="1:11" x14ac:dyDescent="0.3">
      <c r="A24" s="41"/>
      <c r="B24" s="24">
        <v>2014</v>
      </c>
      <c r="C24" s="24">
        <v>2016</v>
      </c>
      <c r="D24" s="25" t="s">
        <v>45</v>
      </c>
      <c r="E24" s="24" t="s">
        <v>30</v>
      </c>
      <c r="F24" s="26"/>
      <c r="G24" s="26" t="s">
        <v>103</v>
      </c>
      <c r="H24" s="36"/>
      <c r="I24" s="36"/>
      <c r="J24" s="36"/>
      <c r="K24" s="26" t="s">
        <v>72</v>
      </c>
    </row>
    <row r="25" spans="1:11" ht="15.6" x14ac:dyDescent="0.3">
      <c r="A25" s="41"/>
      <c r="B25" s="67" t="s">
        <v>49</v>
      </c>
      <c r="C25" s="68"/>
      <c r="D25" s="69" t="s">
        <v>50</v>
      </c>
      <c r="E25" s="70" t="s">
        <v>51</v>
      </c>
      <c r="F25" s="71"/>
      <c r="G25" s="71" t="s">
        <v>74</v>
      </c>
      <c r="H25" s="71"/>
      <c r="I25" s="71"/>
      <c r="J25" s="71"/>
      <c r="K25" s="71" t="s">
        <v>73</v>
      </c>
    </row>
    <row r="26" spans="1:11" s="37" customFormat="1" ht="13.8" x14ac:dyDescent="0.25">
      <c r="H26" s="38">
        <f>SUM(H4:H20)</f>
        <v>4.3</v>
      </c>
      <c r="I26" s="38">
        <f t="shared" ref="I26:J26" si="0">SUM(I4:I20)</f>
        <v>5.3</v>
      </c>
      <c r="J26" s="38">
        <f t="shared" si="0"/>
        <v>7.3999999999999995</v>
      </c>
    </row>
    <row r="27" spans="1:11" s="37" customFormat="1" ht="13.8" x14ac:dyDescent="0.25">
      <c r="D27" s="39" t="s">
        <v>82</v>
      </c>
      <c r="E27" s="40">
        <f>COUNTIF(F5:F20,"Univ")</f>
        <v>10</v>
      </c>
      <c r="F27" s="39" t="s">
        <v>85</v>
      </c>
      <c r="G27" s="40">
        <f>COUNTIF(G5:G20,"S")</f>
        <v>5</v>
      </c>
      <c r="H27" s="40" t="s">
        <v>113</v>
      </c>
      <c r="I27" s="40" t="s">
        <v>114</v>
      </c>
      <c r="J27" s="40" t="s">
        <v>115</v>
      </c>
    </row>
    <row r="28" spans="1:11" s="37" customFormat="1" ht="13.8" x14ac:dyDescent="0.25">
      <c r="D28" s="39" t="s">
        <v>83</v>
      </c>
      <c r="E28" s="40">
        <f>COUNTIF(F5:F20,"Govt")</f>
        <v>3</v>
      </c>
      <c r="F28" s="39" t="s">
        <v>86</v>
      </c>
      <c r="G28" s="40">
        <f>COUNTIF(G5:G20,"E")</f>
        <v>4</v>
      </c>
      <c r="H28" s="40"/>
      <c r="I28" s="40"/>
      <c r="J28" s="40"/>
    </row>
    <row r="29" spans="1:11" s="37" customFormat="1" ht="13.8" x14ac:dyDescent="0.25">
      <c r="D29" s="39" t="s">
        <v>84</v>
      </c>
      <c r="E29" s="40">
        <f>COUNTIF(F5:F20,"Ind")</f>
        <v>3</v>
      </c>
      <c r="F29" s="39" t="s">
        <v>87</v>
      </c>
      <c r="G29" s="40">
        <f>COUNTIF(G5:G20,"W")</f>
        <v>7</v>
      </c>
      <c r="H29" s="40"/>
      <c r="I29" s="40"/>
      <c r="J29" s="40"/>
    </row>
    <row r="30" spans="1:11" s="37" customFormat="1" ht="13.8" x14ac:dyDescent="0.25"/>
    <row r="31" spans="1:11" s="37" customFormat="1" ht="13.8" x14ac:dyDescent="0.25"/>
  </sheetData>
  <mergeCells count="10">
    <mergeCell ref="G2:G3"/>
    <mergeCell ref="H2:J2"/>
    <mergeCell ref="K2:K3"/>
    <mergeCell ref="B25:C25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zoomScale="90" zoomScaleNormal="90" workbookViewId="0"/>
  </sheetViews>
  <sheetFormatPr defaultRowHeight="14.4" x14ac:dyDescent="0.3"/>
  <cols>
    <col min="1" max="1" width="11" customWidth="1"/>
    <col min="4" max="4" width="19.5546875" customWidth="1"/>
    <col min="5" max="5" width="15.33203125" customWidth="1"/>
    <col min="7" max="7" width="12.6640625" customWidth="1"/>
    <col min="8" max="10" width="9.109375" customWidth="1"/>
    <col min="11" max="11" width="36.6640625" customWidth="1"/>
  </cols>
  <sheetData>
    <row r="1" spans="1:18" s="1" customFormat="1" x14ac:dyDescent="0.3">
      <c r="A1" s="29" t="s">
        <v>106</v>
      </c>
      <c r="C1" s="4"/>
      <c r="D1" s="4"/>
      <c r="E1" s="14"/>
      <c r="F1" s="2"/>
      <c r="G1" s="4"/>
      <c r="H1" s="4"/>
      <c r="I1" s="4"/>
      <c r="J1" s="4"/>
      <c r="K1" s="4"/>
    </row>
    <row r="2" spans="1:18" x14ac:dyDescent="0.3">
      <c r="A2" s="54" t="s">
        <v>107</v>
      </c>
      <c r="B2" s="60" t="s">
        <v>80</v>
      </c>
      <c r="C2" s="60" t="s">
        <v>81</v>
      </c>
      <c r="D2" s="56" t="s">
        <v>0</v>
      </c>
      <c r="E2" s="56" t="s">
        <v>1</v>
      </c>
      <c r="F2" s="56" t="s">
        <v>2</v>
      </c>
      <c r="G2" s="56" t="s">
        <v>3</v>
      </c>
      <c r="H2" s="57" t="s">
        <v>108</v>
      </c>
      <c r="I2" s="58"/>
      <c r="J2" s="59"/>
      <c r="K2" s="56" t="s">
        <v>79</v>
      </c>
      <c r="N2" s="1"/>
      <c r="O2" s="1"/>
      <c r="P2" s="1"/>
      <c r="Q2" s="1"/>
      <c r="R2" s="1"/>
    </row>
    <row r="3" spans="1:18" ht="30.6" customHeight="1" x14ac:dyDescent="0.3">
      <c r="A3" s="55"/>
      <c r="B3" s="61"/>
      <c r="C3" s="61"/>
      <c r="D3" s="56"/>
      <c r="E3" s="56"/>
      <c r="F3" s="56"/>
      <c r="G3" s="56"/>
      <c r="H3" s="15" t="s">
        <v>109</v>
      </c>
      <c r="I3" s="15" t="s">
        <v>110</v>
      </c>
      <c r="J3" s="15" t="s">
        <v>111</v>
      </c>
      <c r="K3" s="56"/>
      <c r="N3" s="1"/>
      <c r="O3" s="1"/>
      <c r="P3" s="1"/>
      <c r="Q3" s="1"/>
      <c r="R3" s="1"/>
    </row>
    <row r="4" spans="1:18" x14ac:dyDescent="0.3">
      <c r="A4" s="50" t="s">
        <v>75</v>
      </c>
      <c r="B4" s="5">
        <v>2010</v>
      </c>
      <c r="C4" s="5">
        <v>2014</v>
      </c>
      <c r="D4" s="6" t="s">
        <v>97</v>
      </c>
      <c r="E4" s="5" t="s">
        <v>98</v>
      </c>
      <c r="F4" s="5" t="s">
        <v>10</v>
      </c>
      <c r="G4" s="5" t="s">
        <v>7</v>
      </c>
      <c r="H4" s="30"/>
      <c r="I4" s="30">
        <v>1</v>
      </c>
      <c r="J4" s="30"/>
      <c r="K4" s="5"/>
      <c r="N4" s="1"/>
      <c r="O4" s="1"/>
      <c r="P4" s="1"/>
      <c r="Q4" s="1"/>
      <c r="R4" s="1"/>
    </row>
    <row r="5" spans="1:18" x14ac:dyDescent="0.3">
      <c r="A5" s="50"/>
      <c r="B5" s="5">
        <v>2011</v>
      </c>
      <c r="C5" s="5">
        <v>2014</v>
      </c>
      <c r="D5" s="6" t="s">
        <v>88</v>
      </c>
      <c r="E5" s="5" t="s">
        <v>89</v>
      </c>
      <c r="F5" s="5" t="s">
        <v>6</v>
      </c>
      <c r="G5" s="5" t="s">
        <v>15</v>
      </c>
      <c r="H5" s="30"/>
      <c r="I5" s="30">
        <v>1</v>
      </c>
      <c r="J5" s="30"/>
      <c r="K5" s="5"/>
      <c r="N5" s="1"/>
      <c r="O5" s="1"/>
      <c r="P5" s="1"/>
      <c r="Q5" s="1"/>
      <c r="R5" s="1"/>
    </row>
    <row r="6" spans="1:18" x14ac:dyDescent="0.3">
      <c r="A6" s="50"/>
      <c r="B6" s="5">
        <v>2011</v>
      </c>
      <c r="C6" s="5">
        <v>2014</v>
      </c>
      <c r="D6" s="6" t="s">
        <v>90</v>
      </c>
      <c r="E6" s="5" t="s">
        <v>91</v>
      </c>
      <c r="F6" s="5" t="s">
        <v>6</v>
      </c>
      <c r="G6" s="5" t="s">
        <v>7</v>
      </c>
      <c r="H6" s="30"/>
      <c r="I6" s="30"/>
      <c r="J6" s="30">
        <v>1</v>
      </c>
      <c r="K6" s="5"/>
      <c r="N6" s="1"/>
      <c r="O6" s="1"/>
      <c r="P6" s="1"/>
      <c r="Q6" s="1"/>
      <c r="R6" s="1"/>
    </row>
    <row r="7" spans="1:18" x14ac:dyDescent="0.3">
      <c r="A7" s="50"/>
      <c r="B7" s="5">
        <v>2011</v>
      </c>
      <c r="C7" s="5">
        <v>2014</v>
      </c>
      <c r="D7" s="6" t="s">
        <v>92</v>
      </c>
      <c r="E7" s="5" t="s">
        <v>93</v>
      </c>
      <c r="F7" s="5" t="s">
        <v>10</v>
      </c>
      <c r="G7" s="5" t="s">
        <v>11</v>
      </c>
      <c r="H7" s="30">
        <v>1</v>
      </c>
      <c r="I7" s="30"/>
      <c r="J7" s="30"/>
      <c r="K7" s="5"/>
      <c r="N7" s="1"/>
      <c r="O7" s="1"/>
      <c r="P7" s="1"/>
      <c r="Q7" s="1"/>
      <c r="R7" s="1"/>
    </row>
    <row r="8" spans="1:18" x14ac:dyDescent="0.3">
      <c r="A8" s="50"/>
      <c r="B8" s="5">
        <v>2011</v>
      </c>
      <c r="C8" s="5">
        <v>2014</v>
      </c>
      <c r="D8" s="6" t="s">
        <v>95</v>
      </c>
      <c r="E8" s="5" t="s">
        <v>96</v>
      </c>
      <c r="F8" s="5" t="s">
        <v>6</v>
      </c>
      <c r="G8" s="5" t="s">
        <v>11</v>
      </c>
      <c r="H8" s="30">
        <v>1</v>
      </c>
      <c r="I8" s="30"/>
      <c r="J8" s="30"/>
      <c r="K8" s="5"/>
      <c r="N8" s="1"/>
      <c r="O8" s="1"/>
      <c r="P8" s="1"/>
      <c r="Q8" s="1"/>
      <c r="R8" s="1"/>
    </row>
    <row r="9" spans="1:18" x14ac:dyDescent="0.3">
      <c r="A9" s="51" t="s">
        <v>76</v>
      </c>
      <c r="B9" s="17">
        <v>2008</v>
      </c>
      <c r="C9" s="18">
        <v>2015</v>
      </c>
      <c r="D9" s="16" t="s">
        <v>20</v>
      </c>
      <c r="E9" s="17" t="s">
        <v>21</v>
      </c>
      <c r="F9" s="17" t="s">
        <v>10</v>
      </c>
      <c r="G9" s="17" t="s">
        <v>11</v>
      </c>
      <c r="H9" s="31"/>
      <c r="I9" s="31"/>
      <c r="J9" s="31">
        <v>1</v>
      </c>
      <c r="K9" s="16" t="s">
        <v>63</v>
      </c>
      <c r="N9" s="1"/>
      <c r="O9" s="1"/>
      <c r="P9" s="1"/>
      <c r="Q9" s="1"/>
      <c r="R9" s="1"/>
    </row>
    <row r="10" spans="1:18" x14ac:dyDescent="0.3">
      <c r="A10" s="50"/>
      <c r="B10" s="7">
        <v>2012</v>
      </c>
      <c r="C10" s="7">
        <v>2015</v>
      </c>
      <c r="D10" s="8" t="s">
        <v>4</v>
      </c>
      <c r="E10" s="7" t="s">
        <v>5</v>
      </c>
      <c r="F10" s="7" t="s">
        <v>6</v>
      </c>
      <c r="G10" s="7" t="s">
        <v>7</v>
      </c>
      <c r="H10" s="32">
        <v>0.5</v>
      </c>
      <c r="I10" s="32"/>
      <c r="J10" s="32">
        <v>0.5</v>
      </c>
      <c r="K10" s="7" t="s">
        <v>52</v>
      </c>
      <c r="N10" s="1"/>
      <c r="O10" s="1"/>
      <c r="P10" s="1"/>
      <c r="Q10" s="1"/>
      <c r="R10" s="1"/>
    </row>
    <row r="11" spans="1:18" ht="16.5" customHeight="1" x14ac:dyDescent="0.3">
      <c r="A11" s="50"/>
      <c r="B11" s="7">
        <v>2012</v>
      </c>
      <c r="C11" s="7">
        <v>2015</v>
      </c>
      <c r="D11" s="8" t="s">
        <v>8</v>
      </c>
      <c r="E11" s="7" t="s">
        <v>9</v>
      </c>
      <c r="F11" s="7" t="s">
        <v>10</v>
      </c>
      <c r="G11" s="7" t="s">
        <v>11</v>
      </c>
      <c r="H11" s="32"/>
      <c r="I11" s="32">
        <v>0.9</v>
      </c>
      <c r="J11" s="32">
        <v>0.1</v>
      </c>
      <c r="K11" s="8" t="s">
        <v>62</v>
      </c>
      <c r="N11" s="1"/>
      <c r="O11" s="1"/>
      <c r="P11" s="1"/>
      <c r="Q11" s="1"/>
      <c r="R11" s="1"/>
    </row>
    <row r="12" spans="1:18" x14ac:dyDescent="0.3">
      <c r="A12" s="50"/>
      <c r="B12" s="7">
        <v>2012</v>
      </c>
      <c r="C12" s="7">
        <v>2015</v>
      </c>
      <c r="D12" s="8" t="s">
        <v>12</v>
      </c>
      <c r="E12" s="7" t="s">
        <v>13</v>
      </c>
      <c r="F12" s="7" t="s">
        <v>14</v>
      </c>
      <c r="G12" s="7" t="s">
        <v>15</v>
      </c>
      <c r="H12" s="32"/>
      <c r="I12" s="32"/>
      <c r="J12" s="32">
        <v>1</v>
      </c>
      <c r="K12" s="7" t="s">
        <v>53</v>
      </c>
      <c r="N12" s="1"/>
      <c r="O12" s="1"/>
      <c r="P12" s="1"/>
      <c r="Q12" s="1"/>
      <c r="R12" s="1"/>
    </row>
    <row r="13" spans="1:18" x14ac:dyDescent="0.3">
      <c r="A13" s="50"/>
      <c r="B13" s="7">
        <v>2012</v>
      </c>
      <c r="C13" s="7">
        <v>2015</v>
      </c>
      <c r="D13" s="8" t="s">
        <v>16</v>
      </c>
      <c r="E13" s="7" t="s">
        <v>17</v>
      </c>
      <c r="F13" s="7" t="s">
        <v>6</v>
      </c>
      <c r="G13" s="7" t="s">
        <v>15</v>
      </c>
      <c r="H13" s="32">
        <v>0.3</v>
      </c>
      <c r="I13" s="32">
        <v>0.3</v>
      </c>
      <c r="J13" s="32">
        <v>0.4</v>
      </c>
      <c r="K13" s="7" t="s">
        <v>54</v>
      </c>
      <c r="N13" s="1"/>
      <c r="O13" s="1"/>
      <c r="P13" s="1"/>
      <c r="Q13" s="1"/>
      <c r="R13" s="1"/>
    </row>
    <row r="14" spans="1:18" x14ac:dyDescent="0.3">
      <c r="A14" s="50"/>
      <c r="B14" s="7">
        <v>2012</v>
      </c>
      <c r="C14" s="7">
        <v>2015</v>
      </c>
      <c r="D14" s="8" t="s">
        <v>18</v>
      </c>
      <c r="E14" s="7" t="s">
        <v>19</v>
      </c>
      <c r="F14" s="7" t="s">
        <v>6</v>
      </c>
      <c r="G14" s="7" t="s">
        <v>15</v>
      </c>
      <c r="H14" s="32"/>
      <c r="I14" s="32">
        <v>0.5</v>
      </c>
      <c r="J14" s="32">
        <v>0.5</v>
      </c>
      <c r="K14" s="8" t="s">
        <v>55</v>
      </c>
      <c r="N14" s="1"/>
      <c r="O14" s="1"/>
      <c r="P14" s="1"/>
      <c r="Q14" s="1"/>
      <c r="R14" s="1"/>
    </row>
    <row r="15" spans="1:18" x14ac:dyDescent="0.3">
      <c r="A15" s="50" t="s">
        <v>94</v>
      </c>
      <c r="B15" s="20">
        <v>2011</v>
      </c>
      <c r="C15" s="23">
        <v>2016</v>
      </c>
      <c r="D15" s="22" t="s">
        <v>22</v>
      </c>
      <c r="E15" s="20" t="s">
        <v>23</v>
      </c>
      <c r="F15" s="20" t="s">
        <v>6</v>
      </c>
      <c r="G15" s="20" t="s">
        <v>11</v>
      </c>
      <c r="H15" s="33">
        <v>1</v>
      </c>
      <c r="I15" s="33"/>
      <c r="J15" s="33"/>
      <c r="K15" s="20" t="s">
        <v>56</v>
      </c>
      <c r="N15" s="1"/>
      <c r="O15" s="1"/>
      <c r="P15" s="1"/>
      <c r="Q15" s="1"/>
      <c r="R15" s="1"/>
    </row>
    <row r="16" spans="1:18" x14ac:dyDescent="0.3">
      <c r="A16" s="50"/>
      <c r="B16" s="20">
        <v>2013</v>
      </c>
      <c r="C16" s="20">
        <v>2016</v>
      </c>
      <c r="D16" s="22" t="s">
        <v>112</v>
      </c>
      <c r="E16" s="20" t="s">
        <v>28</v>
      </c>
      <c r="F16" s="20" t="s">
        <v>6</v>
      </c>
      <c r="G16" s="20" t="s">
        <v>15</v>
      </c>
      <c r="H16" s="33">
        <v>1</v>
      </c>
      <c r="I16" s="33"/>
      <c r="J16" s="33"/>
      <c r="K16" s="20" t="s">
        <v>57</v>
      </c>
    </row>
    <row r="17" spans="1:11" x14ac:dyDescent="0.3">
      <c r="A17" s="50"/>
      <c r="B17" s="20">
        <v>2013</v>
      </c>
      <c r="C17" s="20">
        <v>2016</v>
      </c>
      <c r="D17" s="22" t="s">
        <v>26</v>
      </c>
      <c r="E17" s="20" t="s">
        <v>27</v>
      </c>
      <c r="F17" s="20" t="s">
        <v>6</v>
      </c>
      <c r="G17" s="20" t="s">
        <v>7</v>
      </c>
      <c r="H17" s="33"/>
      <c r="I17" s="33">
        <v>0.5</v>
      </c>
      <c r="J17" s="33">
        <v>0.5</v>
      </c>
      <c r="K17" s="22" t="s">
        <v>68</v>
      </c>
    </row>
    <row r="18" spans="1:11" x14ac:dyDescent="0.3">
      <c r="A18" s="50"/>
      <c r="B18" s="20">
        <v>2013</v>
      </c>
      <c r="C18" s="20">
        <v>2016</v>
      </c>
      <c r="D18" s="21" t="s">
        <v>31</v>
      </c>
      <c r="E18" s="20" t="s">
        <v>32</v>
      </c>
      <c r="F18" s="20" t="s">
        <v>14</v>
      </c>
      <c r="G18" s="20" t="s">
        <v>15</v>
      </c>
      <c r="H18" s="33">
        <v>0.4</v>
      </c>
      <c r="I18" s="33">
        <v>0.3</v>
      </c>
      <c r="J18" s="33">
        <v>0.3</v>
      </c>
      <c r="K18" s="20" t="s">
        <v>67</v>
      </c>
    </row>
    <row r="19" spans="1:11" x14ac:dyDescent="0.3">
      <c r="A19" s="50"/>
      <c r="B19" s="20">
        <v>2013</v>
      </c>
      <c r="C19" s="20">
        <v>2016</v>
      </c>
      <c r="D19" s="21" t="s">
        <v>29</v>
      </c>
      <c r="E19" s="20" t="s">
        <v>30</v>
      </c>
      <c r="F19" s="20" t="s">
        <v>10</v>
      </c>
      <c r="G19" s="20" t="s">
        <v>11</v>
      </c>
      <c r="H19" s="33"/>
      <c r="I19" s="33">
        <v>1</v>
      </c>
      <c r="J19" s="33"/>
      <c r="K19" s="20" t="s">
        <v>66</v>
      </c>
    </row>
    <row r="20" spans="1:11" x14ac:dyDescent="0.3">
      <c r="A20" s="50" t="s">
        <v>78</v>
      </c>
      <c r="B20" s="9">
        <v>2013</v>
      </c>
      <c r="C20" s="19">
        <v>2017</v>
      </c>
      <c r="D20" s="27" t="s">
        <v>24</v>
      </c>
      <c r="E20" s="9" t="s">
        <v>25</v>
      </c>
      <c r="F20" s="9" t="s">
        <v>10</v>
      </c>
      <c r="G20" s="9" t="s">
        <v>15</v>
      </c>
      <c r="H20" s="34">
        <v>0.1</v>
      </c>
      <c r="I20" s="34">
        <v>0.8</v>
      </c>
      <c r="J20" s="34">
        <v>0.1</v>
      </c>
      <c r="K20" s="10" t="s">
        <v>64</v>
      </c>
    </row>
    <row r="21" spans="1:11" x14ac:dyDescent="0.3">
      <c r="A21" s="50"/>
      <c r="B21" s="11">
        <v>2012</v>
      </c>
      <c r="C21" s="11">
        <v>2014</v>
      </c>
      <c r="D21" s="12" t="s">
        <v>99</v>
      </c>
      <c r="E21" s="11" t="s">
        <v>100</v>
      </c>
      <c r="F21" s="13"/>
      <c r="G21" s="13" t="s">
        <v>103</v>
      </c>
      <c r="H21" s="35"/>
      <c r="I21" s="35"/>
      <c r="J21" s="35"/>
      <c r="K21" s="13"/>
    </row>
    <row r="22" spans="1:11" x14ac:dyDescent="0.3">
      <c r="A22" s="50"/>
      <c r="B22" s="11">
        <v>2012</v>
      </c>
      <c r="C22" s="11">
        <v>2014</v>
      </c>
      <c r="D22" s="12" t="s">
        <v>101</v>
      </c>
      <c r="E22" s="11" t="s">
        <v>102</v>
      </c>
      <c r="F22" s="13"/>
      <c r="G22" s="13" t="s">
        <v>104</v>
      </c>
      <c r="H22" s="35"/>
      <c r="I22" s="35"/>
      <c r="J22" s="35"/>
      <c r="K22" s="13"/>
    </row>
    <row r="23" spans="1:11" x14ac:dyDescent="0.3">
      <c r="A23" s="50"/>
      <c r="B23" s="26">
        <v>2013</v>
      </c>
      <c r="C23" s="26">
        <v>2015</v>
      </c>
      <c r="D23" s="28" t="s">
        <v>46</v>
      </c>
      <c r="E23" s="26" t="s">
        <v>47</v>
      </c>
      <c r="F23" s="26"/>
      <c r="G23" s="26" t="s">
        <v>105</v>
      </c>
      <c r="H23" s="36"/>
      <c r="I23" s="36"/>
      <c r="J23" s="36"/>
      <c r="K23" s="26" t="s">
        <v>58</v>
      </c>
    </row>
    <row r="24" spans="1:11" x14ac:dyDescent="0.3">
      <c r="A24" s="50"/>
      <c r="B24" s="26">
        <v>2013</v>
      </c>
      <c r="C24" s="26">
        <v>2015</v>
      </c>
      <c r="D24" s="25" t="s">
        <v>33</v>
      </c>
      <c r="E24" s="24" t="s">
        <v>48</v>
      </c>
      <c r="F24" s="26"/>
      <c r="G24" s="26" t="s">
        <v>105</v>
      </c>
      <c r="H24" s="36"/>
      <c r="I24" s="36"/>
      <c r="J24" s="36"/>
      <c r="K24" s="26" t="s">
        <v>69</v>
      </c>
    </row>
    <row r="25" spans="1:11" ht="15.6" x14ac:dyDescent="0.3">
      <c r="A25" s="50"/>
      <c r="B25" s="67" t="s">
        <v>49</v>
      </c>
      <c r="C25" s="68"/>
      <c r="D25" s="69" t="s">
        <v>50</v>
      </c>
      <c r="E25" s="70" t="s">
        <v>51</v>
      </c>
      <c r="F25" s="71"/>
      <c r="G25" s="71" t="s">
        <v>74</v>
      </c>
      <c r="H25" s="71"/>
      <c r="I25" s="71"/>
      <c r="J25" s="71"/>
      <c r="K25" s="71" t="s">
        <v>73</v>
      </c>
    </row>
    <row r="26" spans="1:11" s="37" customFormat="1" ht="13.8" x14ac:dyDescent="0.25">
      <c r="H26" s="38">
        <f>SUM(H4:H20)</f>
        <v>5.3</v>
      </c>
      <c r="I26" s="38">
        <f t="shared" ref="I26:J26" si="0">SUM(I4:I20)</f>
        <v>6.2999999999999989</v>
      </c>
      <c r="J26" s="38">
        <f t="shared" si="0"/>
        <v>5.3999999999999995</v>
      </c>
    </row>
    <row r="27" spans="1:11" s="37" customFormat="1" ht="13.8" x14ac:dyDescent="0.25">
      <c r="D27" s="39" t="s">
        <v>82</v>
      </c>
      <c r="E27" s="40">
        <f>COUNTIF(F5:F20,"Univ")</f>
        <v>9</v>
      </c>
      <c r="F27" s="39" t="s">
        <v>85</v>
      </c>
      <c r="G27" s="40">
        <f>COUNTIF(G5:G20,"S")</f>
        <v>3</v>
      </c>
      <c r="H27" s="40" t="s">
        <v>113</v>
      </c>
      <c r="I27" s="40" t="s">
        <v>114</v>
      </c>
      <c r="J27" s="40" t="s">
        <v>115</v>
      </c>
    </row>
    <row r="28" spans="1:11" s="37" customFormat="1" ht="13.8" x14ac:dyDescent="0.25">
      <c r="D28" s="39" t="s">
        <v>83</v>
      </c>
      <c r="E28" s="40">
        <f>COUNTIF(F5:F20,"Govt")</f>
        <v>5</v>
      </c>
      <c r="F28" s="39" t="s">
        <v>86</v>
      </c>
      <c r="G28" s="40">
        <f>COUNTIF(G5:G20,"E")</f>
        <v>6</v>
      </c>
      <c r="H28" s="40"/>
      <c r="I28" s="40"/>
      <c r="J28" s="40"/>
    </row>
    <row r="29" spans="1:11" s="37" customFormat="1" ht="13.8" x14ac:dyDescent="0.25">
      <c r="D29" s="39" t="s">
        <v>84</v>
      </c>
      <c r="E29" s="40">
        <f>COUNTIF(F5:F20,"Ind")</f>
        <v>2</v>
      </c>
      <c r="F29" s="39" t="s">
        <v>87</v>
      </c>
      <c r="G29" s="40">
        <f>COUNTIF(G5:G20,"W")</f>
        <v>7</v>
      </c>
      <c r="H29" s="40"/>
      <c r="I29" s="40"/>
      <c r="J29" s="40"/>
    </row>
    <row r="30" spans="1:11" s="37" customFormat="1" ht="13.8" x14ac:dyDescent="0.25"/>
    <row r="31" spans="1:11" s="37" customFormat="1" ht="13.8" x14ac:dyDescent="0.25"/>
  </sheetData>
  <mergeCells count="10">
    <mergeCell ref="G2:G3"/>
    <mergeCell ref="K2:K3"/>
    <mergeCell ref="B25:C25"/>
    <mergeCell ref="H2:J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Current = 2016</vt:lpstr>
      <vt:lpstr>2015</vt:lpstr>
      <vt:lpstr>2014</vt:lpstr>
      <vt:lpstr>2013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Gayle Volk</dc:creator>
  <cp:lastModifiedBy>Peace, Cameron</cp:lastModifiedBy>
  <dcterms:created xsi:type="dcterms:W3CDTF">2014-06-18T19:44:54Z</dcterms:created>
  <dcterms:modified xsi:type="dcterms:W3CDTF">2016-01-09T06:15:57Z</dcterms:modified>
</cp:coreProperties>
</file>